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bPC\Desktop\"/>
    </mc:Choice>
  </mc:AlternateContent>
  <xr:revisionPtr revIDLastSave="0" documentId="8_{CAD6402C-8754-4199-AB3A-3C5E311600BB}" xr6:coauthVersionLast="47" xr6:coauthVersionMax="47" xr10:uidLastSave="{00000000-0000-0000-0000-000000000000}"/>
  <bookViews>
    <workbookView xWindow="-108" yWindow="-108" windowWidth="23256" windowHeight="14976" xr2:uid="{00000000-000D-0000-FFFF-FFFF00000000}"/>
  </bookViews>
  <sheets>
    <sheet name="10　R7大会予算 別紙" sheetId="1" r:id="rId1"/>
  </sheets>
  <externalReferences>
    <externalReference r:id="rId2"/>
  </externalReferences>
  <definedNames>
    <definedName name="clearrange" localSheetId="0">'[1]事)委員会費 全国'!#REF!</definedName>
    <definedName name="clearrange">'[1]事)委員会費 全国'!#REF!</definedName>
    <definedName name="_xlnm.Print_Area" localSheetId="0">'10　R7大会予算 別紙'!$A$1:$Q$35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1" l="1"/>
  <c r="Q33" i="1"/>
  <c r="P33" i="1"/>
  <c r="O33" i="1"/>
  <c r="N33" i="1"/>
  <c r="M33" i="1"/>
  <c r="L33" i="1"/>
  <c r="K33" i="1"/>
  <c r="J33" i="1"/>
  <c r="I33" i="1"/>
  <c r="G32" i="1"/>
  <c r="G31" i="1"/>
  <c r="G30" i="1"/>
  <c r="G29" i="1"/>
  <c r="G28" i="1"/>
  <c r="G27" i="1"/>
  <c r="G26" i="1"/>
  <c r="H25" i="1"/>
  <c r="H33" i="1" s="1"/>
  <c r="G25" i="1"/>
  <c r="G33" i="1" s="1"/>
  <c r="Q24" i="1"/>
  <c r="Q35" i="1" s="1"/>
  <c r="P24" i="1"/>
  <c r="P35" i="1" s="1"/>
  <c r="O24" i="1"/>
  <c r="O35" i="1" s="1"/>
  <c r="N24" i="1"/>
  <c r="N35" i="1" s="1"/>
  <c r="M24" i="1"/>
  <c r="M35" i="1" s="1"/>
  <c r="L24" i="1"/>
  <c r="L35" i="1" s="1"/>
  <c r="K24" i="1"/>
  <c r="K35" i="1" s="1"/>
  <c r="J24" i="1"/>
  <c r="J35" i="1" s="1"/>
  <c r="I24" i="1"/>
  <c r="I35" i="1" s="1"/>
  <c r="H24" i="1"/>
  <c r="H35" i="1" s="1"/>
  <c r="G23" i="1"/>
  <c r="G22" i="1"/>
  <c r="G21" i="1"/>
  <c r="G20" i="1"/>
  <c r="G19" i="1"/>
  <c r="G18" i="1"/>
  <c r="G17" i="1"/>
  <c r="G16" i="1"/>
  <c r="G24" i="1" s="1"/>
  <c r="G35" i="1" s="1"/>
  <c r="Q13" i="1"/>
  <c r="P13" i="1"/>
  <c r="O13" i="1"/>
  <c r="N13" i="1"/>
  <c r="M13" i="1"/>
  <c r="L13" i="1"/>
  <c r="K13" i="1"/>
  <c r="J13" i="1"/>
  <c r="I13" i="1"/>
  <c r="H13" i="1"/>
  <c r="G12" i="1"/>
  <c r="G11" i="1"/>
  <c r="G10" i="1"/>
  <c r="G9" i="1"/>
  <c r="G8" i="1"/>
  <c r="G7" i="1"/>
  <c r="G6" i="1"/>
  <c r="G5" i="1"/>
  <c r="G4" i="1"/>
  <c r="G1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H10" authorId="0" shapeId="0" xr:uid="{2EC902FB-0BAF-428B-9730-F89CD185D693}">
      <text>
        <r>
          <rPr>
            <b/>
            <sz val="9"/>
            <color indexed="81"/>
            <rFont val="MS P ゴシック"/>
            <family val="3"/>
            <charset val="128"/>
          </rPr>
          <t>2025全国代表者会資料より</t>
        </r>
      </text>
    </comment>
    <comment ref="H16" authorId="0" shapeId="0" xr:uid="{226FCCE3-805C-42CA-87B6-19C00DADF029}">
      <text>
        <r>
          <rPr>
            <b/>
            <sz val="9"/>
            <color indexed="81"/>
            <rFont val="MS P ゴシック"/>
            <family val="3"/>
            <charset val="128"/>
          </rPr>
          <t>2025全国代表者会資料より</t>
        </r>
      </text>
    </comment>
    <comment ref="I16" authorId="0" shapeId="0" xr:uid="{AAC02C53-4B9C-49B3-AD78-A06C92C798E6}">
      <text>
        <r>
          <rPr>
            <b/>
            <sz val="9"/>
            <color indexed="81"/>
            <rFont val="ＭＳ Ｐゴシック"/>
            <family val="3"/>
            <charset val="128"/>
          </rPr>
          <t>看護師、審判</t>
        </r>
      </text>
    </comment>
    <comment ref="H17" authorId="0" shapeId="0" xr:uid="{3BD4B115-5F30-4196-A038-5B38B0372D79}">
      <text>
        <r>
          <rPr>
            <b/>
            <sz val="9"/>
            <color indexed="81"/>
            <rFont val="MS P ゴシック"/>
            <family val="3"/>
            <charset val="128"/>
          </rPr>
          <t>2025全国代表者会資料より</t>
        </r>
      </text>
    </comment>
    <comment ref="I17" authorId="0" shapeId="0" xr:uid="{48107415-F98E-4B05-B202-8E5348780BAC}">
      <text>
        <r>
          <rPr>
            <b/>
            <sz val="9"/>
            <color indexed="81"/>
            <rFont val="ＭＳ Ｐゴシック"/>
            <family val="3"/>
            <charset val="128"/>
          </rPr>
          <t>補助員</t>
        </r>
      </text>
    </comment>
    <comment ref="I18" authorId="0" shapeId="0" xr:uid="{14AEF338-B4F8-48D8-B467-EEBCDF7FD20F}">
      <text>
        <r>
          <rPr>
            <b/>
            <sz val="9"/>
            <color indexed="81"/>
            <rFont val="ＭＳ Ｐゴシック"/>
            <family val="3"/>
            <charset val="128"/>
          </rPr>
          <t>事務局交通費、宿泊費</t>
        </r>
      </text>
    </comment>
    <comment ref="I19" authorId="0" shapeId="0" xr:uid="{22A70884-4852-411C-974D-9C64830590E0}">
      <text>
        <r>
          <rPr>
            <b/>
            <sz val="9"/>
            <color indexed="81"/>
            <rFont val="ＭＳ Ｐゴシック"/>
            <family val="3"/>
            <charset val="128"/>
          </rPr>
          <t>製作備品費</t>
        </r>
      </text>
    </comment>
    <comment ref="I20" authorId="0" shapeId="0" xr:uid="{609B9C32-9C96-4B4E-92F8-FFFF0D88AE00}">
      <text>
        <r>
          <rPr>
            <b/>
            <sz val="9"/>
            <color indexed="81"/>
            <rFont val="ＭＳ Ｐゴシック"/>
            <family val="3"/>
            <charset val="128"/>
          </rPr>
          <t>開催要項、プログラム、結果報告</t>
        </r>
      </text>
    </comment>
    <comment ref="I21" authorId="0" shapeId="0" xr:uid="{33BD2434-4A2E-48B0-A666-90CDC54DE828}">
      <text>
        <r>
          <rPr>
            <b/>
            <sz val="9"/>
            <color indexed="81"/>
            <rFont val="ＭＳ Ｐゴシック"/>
            <family val="3"/>
            <charset val="128"/>
          </rPr>
          <t>バス、レンタカー、郵券</t>
        </r>
      </text>
    </comment>
    <comment ref="I22" authorId="0" shapeId="0" xr:uid="{ADA7D804-B290-4B89-A8B1-5A734190BFF4}">
      <text>
        <r>
          <rPr>
            <b/>
            <sz val="9"/>
            <color indexed="81"/>
            <rFont val="ＭＳ Ｐゴシック"/>
            <family val="3"/>
            <charset val="128"/>
          </rPr>
          <t>会場使用料</t>
        </r>
      </text>
    </comment>
    <comment ref="H25" authorId="0" shapeId="0" xr:uid="{0EEB3F0A-4EC5-493F-8029-52279A6988D2}">
      <text>
        <r>
          <rPr>
            <b/>
            <sz val="9"/>
            <color indexed="81"/>
            <rFont val="MS P ゴシック"/>
            <family val="3"/>
            <charset val="128"/>
          </rPr>
          <t>JKA補助金減額分を調整
前1,695,000
後1,422,640</t>
        </r>
      </text>
    </comment>
    <comment ref="I28" authorId="0" shapeId="0" xr:uid="{1D13002F-DBE1-44BE-B503-AE15AD73E64A}">
      <text>
        <r>
          <rPr>
            <b/>
            <sz val="9"/>
            <color indexed="81"/>
            <rFont val="ＭＳ Ｐゴシック"/>
            <family val="3"/>
            <charset val="128"/>
          </rPr>
          <t>自転車代金</t>
        </r>
      </text>
    </comment>
    <comment ref="H29" authorId="0" shapeId="0" xr:uid="{2B2D0AFD-1181-4C24-B0D7-47903CD0B3CF}">
      <text>
        <r>
          <rPr>
            <b/>
            <sz val="9"/>
            <color indexed="81"/>
            <rFont val="MS P ゴシック"/>
            <family val="3"/>
            <charset val="128"/>
          </rPr>
          <t>JKA補助金減額分を調整
前400,000
後200,000</t>
        </r>
      </text>
    </comment>
    <comment ref="I29" authorId="0" shapeId="0" xr:uid="{6DAB2C18-FF59-4B1E-AFE9-F2151DFB1778}">
      <text>
        <r>
          <rPr>
            <b/>
            <sz val="9"/>
            <color indexed="81"/>
            <rFont val="ＭＳ Ｐゴシック"/>
            <family val="3"/>
            <charset val="128"/>
          </rPr>
          <t>振込手数料</t>
        </r>
      </text>
    </comment>
  </commentList>
</comments>
</file>

<file path=xl/sharedStrings.xml><?xml version="1.0" encoding="utf-8"?>
<sst xmlns="http://schemas.openxmlformats.org/spreadsheetml/2006/main" count="58" uniqueCount="56">
  <si>
    <t>収　入　の　部</t>
    <rPh sb="0" eb="1">
      <t>オサム</t>
    </rPh>
    <rPh sb="2" eb="3">
      <t>ハイ</t>
    </rPh>
    <rPh sb="6" eb="7">
      <t>ブ</t>
    </rPh>
    <phoneticPr fontId="5"/>
  </si>
  <si>
    <t>定通部全体</t>
    <rPh sb="0" eb="1">
      <t>テイ</t>
    </rPh>
    <rPh sb="1" eb="2">
      <t>ツウ</t>
    </rPh>
    <rPh sb="2" eb="3">
      <t>ブ</t>
    </rPh>
    <rPh sb="3" eb="5">
      <t>ゼンタイ</t>
    </rPh>
    <phoneticPr fontId="5"/>
  </si>
  <si>
    <t>陸上競技</t>
    <rPh sb="0" eb="2">
      <t>リクジョウ</t>
    </rPh>
    <rPh sb="2" eb="4">
      <t>キョウギ</t>
    </rPh>
    <phoneticPr fontId="5"/>
  </si>
  <si>
    <t>自転車競技</t>
    <rPh sb="0" eb="3">
      <t>ジテンシャ</t>
    </rPh>
    <rPh sb="3" eb="5">
      <t>キョウギ</t>
    </rPh>
    <phoneticPr fontId="5"/>
  </si>
  <si>
    <t>卓球</t>
    <rPh sb="0" eb="2">
      <t>タッキュウ</t>
    </rPh>
    <phoneticPr fontId="5"/>
  </si>
  <si>
    <t>ソフトテニス</t>
    <phoneticPr fontId="5"/>
  </si>
  <si>
    <t>柔道</t>
    <rPh sb="0" eb="2">
      <t>ジュウドウ</t>
    </rPh>
    <phoneticPr fontId="5"/>
  </si>
  <si>
    <t>剣道</t>
    <rPh sb="0" eb="2">
      <t>ケンドウ</t>
    </rPh>
    <phoneticPr fontId="5"/>
  </si>
  <si>
    <t>バレーボール</t>
    <phoneticPr fontId="5"/>
  </si>
  <si>
    <t>バスケットボール</t>
    <phoneticPr fontId="5"/>
  </si>
  <si>
    <t>サッカー</t>
    <phoneticPr fontId="5"/>
  </si>
  <si>
    <t>バドミントン</t>
    <phoneticPr fontId="4"/>
  </si>
  <si>
    <t>公益財団法人ＪＫＡ補助金</t>
    <rPh sb="0" eb="2">
      <t>コウエキ</t>
    </rPh>
    <rPh sb="2" eb="4">
      <t>ザイダン</t>
    </rPh>
    <rPh sb="4" eb="6">
      <t>ホウジン</t>
    </rPh>
    <rPh sb="9" eb="12">
      <t>ホジョキン</t>
    </rPh>
    <phoneticPr fontId="5"/>
  </si>
  <si>
    <t>都道府県補助金</t>
    <rPh sb="0" eb="4">
      <t>トドウフケン</t>
    </rPh>
    <rPh sb="4" eb="7">
      <t>ホジョキン</t>
    </rPh>
    <phoneticPr fontId="5"/>
  </si>
  <si>
    <t>市町村補助金</t>
    <rPh sb="0" eb="3">
      <t>シチョウソン</t>
    </rPh>
    <rPh sb="3" eb="6">
      <t>ホジョキン</t>
    </rPh>
    <phoneticPr fontId="5"/>
  </si>
  <si>
    <t>（公財）全国高体連負担金</t>
    <rPh sb="2" eb="3">
      <t>ザイ</t>
    </rPh>
    <rPh sb="4" eb="6">
      <t>ゼンコク</t>
    </rPh>
    <rPh sb="6" eb="9">
      <t>コウタイレン</t>
    </rPh>
    <rPh sb="9" eb="12">
      <t>フタンキン</t>
    </rPh>
    <phoneticPr fontId="5"/>
  </si>
  <si>
    <t>都道府県高体連補助金</t>
    <rPh sb="0" eb="4">
      <t>トドウフケン</t>
    </rPh>
    <rPh sb="4" eb="7">
      <t>コウタイレン</t>
    </rPh>
    <rPh sb="7" eb="10">
      <t>ホジョキン</t>
    </rPh>
    <phoneticPr fontId="5"/>
  </si>
  <si>
    <t>競技団体助成金</t>
    <rPh sb="0" eb="2">
      <t>キョウギ</t>
    </rPh>
    <rPh sb="2" eb="4">
      <t>ダンタイ</t>
    </rPh>
    <rPh sb="4" eb="7">
      <t>ジョセイキン</t>
    </rPh>
    <phoneticPr fontId="5"/>
  </si>
  <si>
    <t>参加料</t>
    <rPh sb="0" eb="3">
      <t>サンカリョウ</t>
    </rPh>
    <phoneticPr fontId="5"/>
  </si>
  <si>
    <t>協賛金</t>
    <rPh sb="0" eb="3">
      <t>キョウサンキン</t>
    </rPh>
    <phoneticPr fontId="9"/>
  </si>
  <si>
    <t>雑収入</t>
    <rPh sb="0" eb="3">
      <t>ザッシュウニュウ</t>
    </rPh>
    <phoneticPr fontId="9"/>
  </si>
  <si>
    <t>（Ａ）　合　　計</t>
    <rPh sb="4" eb="5">
      <t>ゴウ</t>
    </rPh>
    <rPh sb="7" eb="8">
      <t>ケイ</t>
    </rPh>
    <phoneticPr fontId="5"/>
  </si>
  <si>
    <t>支　出　の　部</t>
    <rPh sb="0" eb="1">
      <t>シ</t>
    </rPh>
    <rPh sb="2" eb="3">
      <t>デ</t>
    </rPh>
    <rPh sb="6" eb="7">
      <t>ブ</t>
    </rPh>
    <phoneticPr fontId="5"/>
  </si>
  <si>
    <t>サッカー</t>
  </si>
  <si>
    <t>事業費</t>
    <rPh sb="0" eb="3">
      <t>ジギョウヒ</t>
    </rPh>
    <phoneticPr fontId="5"/>
  </si>
  <si>
    <t>諸謝金費</t>
    <rPh sb="0" eb="1">
      <t>ショ</t>
    </rPh>
    <rPh sb="1" eb="3">
      <t>シャキン</t>
    </rPh>
    <rPh sb="3" eb="4">
      <t>ヒ</t>
    </rPh>
    <phoneticPr fontId="5"/>
  </si>
  <si>
    <t>褒賞費</t>
    <rPh sb="0" eb="2">
      <t>ホウショウ</t>
    </rPh>
    <rPh sb="2" eb="3">
      <t>ヒ</t>
    </rPh>
    <phoneticPr fontId="5"/>
  </si>
  <si>
    <t>旅費</t>
    <rPh sb="0" eb="2">
      <t>リョヒ</t>
    </rPh>
    <phoneticPr fontId="5"/>
  </si>
  <si>
    <t>消耗品費</t>
    <rPh sb="0" eb="3">
      <t>ショウモウヒン</t>
    </rPh>
    <rPh sb="3" eb="4">
      <t>ヒ</t>
    </rPh>
    <phoneticPr fontId="5"/>
  </si>
  <si>
    <t>印刷・製本費</t>
    <rPh sb="0" eb="2">
      <t>インサツ</t>
    </rPh>
    <rPh sb="3" eb="5">
      <t>セイホン</t>
    </rPh>
    <rPh sb="5" eb="6">
      <t>ヒ</t>
    </rPh>
    <phoneticPr fontId="5"/>
  </si>
  <si>
    <t>通信・運搬費</t>
    <rPh sb="0" eb="2">
      <t>ツウシン</t>
    </rPh>
    <rPh sb="3" eb="6">
      <t>ウンパンヒ</t>
    </rPh>
    <phoneticPr fontId="5"/>
  </si>
  <si>
    <t>借料・損料費</t>
    <rPh sb="0" eb="2">
      <t>シャクリョウ</t>
    </rPh>
    <rPh sb="3" eb="5">
      <t>ソンリョウ</t>
    </rPh>
    <rPh sb="5" eb="6">
      <t>ヒ</t>
    </rPh>
    <phoneticPr fontId="5"/>
  </si>
  <si>
    <t>会議費</t>
    <rPh sb="0" eb="3">
      <t>カイギヒ</t>
    </rPh>
    <phoneticPr fontId="5"/>
  </si>
  <si>
    <t>（Ｂ）　小　　計</t>
    <rPh sb="4" eb="5">
      <t>コ</t>
    </rPh>
    <rPh sb="7" eb="8">
      <t>ケイ</t>
    </rPh>
    <phoneticPr fontId="5"/>
  </si>
  <si>
    <t>管理費</t>
    <rPh sb="0" eb="3">
      <t>カンリヒ</t>
    </rPh>
    <phoneticPr fontId="5"/>
  </si>
  <si>
    <t>食糧費</t>
    <rPh sb="0" eb="3">
      <t>ショクリョウヒ</t>
    </rPh>
    <phoneticPr fontId="5"/>
  </si>
  <si>
    <t>諸手当費</t>
    <rPh sb="0" eb="3">
      <t>ショテアテ</t>
    </rPh>
    <rPh sb="3" eb="4">
      <t>ヒ</t>
    </rPh>
    <phoneticPr fontId="5"/>
  </si>
  <si>
    <t>光熱・水道料</t>
    <rPh sb="0" eb="2">
      <t>コウネツ</t>
    </rPh>
    <rPh sb="3" eb="6">
      <t>スイドウリョウ</t>
    </rPh>
    <phoneticPr fontId="5"/>
  </si>
  <si>
    <t>備品費</t>
    <rPh sb="0" eb="3">
      <t>ビヒンヒ</t>
    </rPh>
    <phoneticPr fontId="5"/>
  </si>
  <si>
    <t>雑費</t>
    <rPh sb="0" eb="2">
      <t>ザッピ</t>
    </rPh>
    <phoneticPr fontId="5"/>
  </si>
  <si>
    <t>委託費</t>
    <rPh sb="0" eb="3">
      <t>イタクヒ</t>
    </rPh>
    <phoneticPr fontId="5"/>
  </si>
  <si>
    <t>施設費</t>
    <rPh sb="0" eb="3">
      <t>シセツヒ</t>
    </rPh>
    <phoneticPr fontId="5"/>
  </si>
  <si>
    <t>予備費</t>
    <rPh sb="0" eb="3">
      <t>ヨビヒ</t>
    </rPh>
    <phoneticPr fontId="5"/>
  </si>
  <si>
    <t>（Ｃ）　小　　計</t>
    <rPh sb="4" eb="5">
      <t>コ</t>
    </rPh>
    <rPh sb="7" eb="8">
      <t>ケイ</t>
    </rPh>
    <phoneticPr fontId="5"/>
  </si>
  <si>
    <t>（Ｅ）　合　　計　【Ｂ＋Ｃ＋Ｄ】</t>
    <rPh sb="4" eb="5">
      <t>ゴウ</t>
    </rPh>
    <rPh sb="7" eb="8">
      <t>ケイ</t>
    </rPh>
    <phoneticPr fontId="5"/>
  </si>
  <si>
    <t>卓球</t>
    <rPh sb="0" eb="2">
      <t>タッキュウ</t>
    </rPh>
    <phoneticPr fontId="4"/>
  </si>
  <si>
    <t>各項目</t>
    <rPh sb="0" eb="3">
      <t>カクコウモク</t>
    </rPh>
    <phoneticPr fontId="4"/>
  </si>
  <si>
    <t>定通大会総額</t>
    <rPh sb="0" eb="1">
      <t>テイ</t>
    </rPh>
    <rPh sb="1" eb="2">
      <t>ツウ</t>
    </rPh>
    <rPh sb="2" eb="4">
      <t>タイカイ</t>
    </rPh>
    <rPh sb="4" eb="6">
      <t>ソウガク</t>
    </rPh>
    <phoneticPr fontId="5"/>
  </si>
  <si>
    <t>陸上競技</t>
    <rPh sb="0" eb="2">
      <t>リクジョウ</t>
    </rPh>
    <rPh sb="2" eb="4">
      <t>キョウギ</t>
    </rPh>
    <phoneticPr fontId="4"/>
  </si>
  <si>
    <t>ソフトテニス</t>
    <phoneticPr fontId="4"/>
  </si>
  <si>
    <t>柔道</t>
    <rPh sb="0" eb="2">
      <t>ジュウドウ</t>
    </rPh>
    <phoneticPr fontId="4"/>
  </si>
  <si>
    <t>剣道</t>
    <rPh sb="0" eb="2">
      <t>ケンドウ</t>
    </rPh>
    <phoneticPr fontId="4"/>
  </si>
  <si>
    <t>バレーボール</t>
    <phoneticPr fontId="4"/>
  </si>
  <si>
    <t>バスケットボール</t>
    <phoneticPr fontId="4"/>
  </si>
  <si>
    <t>（Ｄ）　来年度運営補助金</t>
    <rPh sb="4" eb="7">
      <t>ライネンド</t>
    </rPh>
    <rPh sb="7" eb="9">
      <t>ウンエイ</t>
    </rPh>
    <rPh sb="9" eb="12">
      <t>ホジョキン</t>
    </rPh>
    <phoneticPr fontId="5"/>
  </si>
  <si>
    <t>令和７年度　全国高等学校定時制通信制体育大会　予算書</t>
    <rPh sb="0" eb="2">
      <t>レイワ</t>
    </rPh>
    <rPh sb="3" eb="5">
      <t>ネンド</t>
    </rPh>
    <rPh sb="5" eb="7">
      <t>ヘイネンド</t>
    </rPh>
    <rPh sb="6" eb="8">
      <t>ゼンコク</t>
    </rPh>
    <rPh sb="8" eb="10">
      <t>コウトウ</t>
    </rPh>
    <rPh sb="10" eb="12">
      <t>ガッコウ</t>
    </rPh>
    <rPh sb="12" eb="15">
      <t>テイジセイ</t>
    </rPh>
    <rPh sb="15" eb="18">
      <t>ツウシンセイ</t>
    </rPh>
    <rPh sb="18" eb="20">
      <t>タイイク</t>
    </rPh>
    <rPh sb="20" eb="22">
      <t>タイカイ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</si>
</sst>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9"/>
      <color theme="1"/>
      <name val="MS PGothic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48">
    <xf numFmtId="0" fontId="0" fillId="0" borderId="0">
      <alignment vertical="center"/>
    </xf>
    <xf numFmtId="0" fontId="2" fillId="0" borderId="0">
      <alignment vertical="center"/>
    </xf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13" fillId="0" borderId="0" applyNumberFormat="0" applyBorder="0" applyProtection="0">
      <alignment vertical="center"/>
    </xf>
    <xf numFmtId="0" fontId="13" fillId="0" borderId="0" applyNumberFormat="0" applyBorder="0" applyProtection="0">
      <alignment vertical="center"/>
    </xf>
    <xf numFmtId="0" fontId="13" fillId="0" borderId="0" applyNumberFormat="0" applyBorder="0" applyProtection="0">
      <alignment vertical="center"/>
    </xf>
    <xf numFmtId="0" fontId="9" fillId="0" borderId="0">
      <alignment vertical="center"/>
    </xf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</cellStyleXfs>
  <cellXfs count="156">
    <xf numFmtId="0" fontId="0" fillId="0" borderId="0" xfId="0">
      <alignment vertical="center"/>
    </xf>
    <xf numFmtId="0" fontId="6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11" fillId="0" borderId="0" xfId="1" applyFont="1">
      <alignment vertical="center"/>
    </xf>
    <xf numFmtId="0" fontId="9" fillId="0" borderId="1" xfId="2" applyBorder="1" applyAlignment="1">
      <alignment vertical="center"/>
    </xf>
    <xf numFmtId="0" fontId="9" fillId="0" borderId="2" xfId="2" applyBorder="1" applyAlignment="1">
      <alignment vertical="center"/>
    </xf>
    <xf numFmtId="0" fontId="9" fillId="0" borderId="3" xfId="2" applyBorder="1" applyAlignment="1">
      <alignment vertical="center"/>
    </xf>
    <xf numFmtId="0" fontId="9" fillId="0" borderId="5" xfId="2" applyBorder="1" applyAlignment="1">
      <alignment vertical="center"/>
    </xf>
    <xf numFmtId="0" fontId="9" fillId="0" borderId="6" xfId="2" applyBorder="1" applyAlignment="1">
      <alignment vertical="center"/>
    </xf>
    <xf numFmtId="0" fontId="9" fillId="0" borderId="6" xfId="2" applyBorder="1" applyAlignment="1">
      <alignment horizontal="distributed" vertical="center" shrinkToFit="1"/>
    </xf>
    <xf numFmtId="0" fontId="9" fillId="0" borderId="7" xfId="2" applyBorder="1" applyAlignment="1">
      <alignment vertical="center"/>
    </xf>
    <xf numFmtId="0" fontId="12" fillId="0" borderId="6" xfId="2" applyFont="1" applyBorder="1" applyAlignment="1">
      <alignment horizontal="distributed" vertical="center" shrinkToFit="1"/>
    </xf>
    <xf numFmtId="0" fontId="9" fillId="0" borderId="9" xfId="2" applyBorder="1" applyAlignment="1">
      <alignment vertical="center"/>
    </xf>
    <xf numFmtId="0" fontId="9" fillId="0" borderId="10" xfId="2" applyBorder="1" applyAlignment="1">
      <alignment vertical="center"/>
    </xf>
    <xf numFmtId="0" fontId="9" fillId="0" borderId="10" xfId="2" applyBorder="1" applyAlignment="1">
      <alignment horizontal="distributed" vertical="center" shrinkToFit="1"/>
    </xf>
    <xf numFmtId="0" fontId="9" fillId="0" borderId="11" xfId="2" applyBorder="1" applyAlignment="1">
      <alignment vertical="center"/>
    </xf>
    <xf numFmtId="0" fontId="9" fillId="0" borderId="0" xfId="2" applyAlignment="1">
      <alignment vertical="center"/>
    </xf>
    <xf numFmtId="0" fontId="9" fillId="0" borderId="0" xfId="2" applyAlignment="1">
      <alignment horizontal="distributed" vertical="center"/>
    </xf>
    <xf numFmtId="176" fontId="13" fillId="0" borderId="0" xfId="1" applyNumberFormat="1" applyFont="1" applyAlignment="1">
      <alignment horizontal="right" vertical="center"/>
    </xf>
    <xf numFmtId="176" fontId="14" fillId="0" borderId="0" xfId="1" applyNumberFormat="1" applyFont="1" applyAlignment="1">
      <alignment horizontal="right" vertical="center"/>
    </xf>
    <xf numFmtId="176" fontId="14" fillId="0" borderId="0" xfId="3" applyNumberFormat="1" applyFont="1" applyAlignment="1">
      <alignment horizontal="right" vertical="center"/>
    </xf>
    <xf numFmtId="176" fontId="10" fillId="0" borderId="0" xfId="2" applyNumberFormat="1" applyFont="1" applyAlignment="1">
      <alignment horizontal="right" vertical="center"/>
    </xf>
    <xf numFmtId="0" fontId="9" fillId="0" borderId="16" xfId="2" applyBorder="1" applyAlignment="1">
      <alignment horizontal="distributed" vertical="center"/>
    </xf>
    <xf numFmtId="0" fontId="9" fillId="0" borderId="17" xfId="2" applyBorder="1" applyAlignment="1">
      <alignment vertical="center"/>
    </xf>
    <xf numFmtId="177" fontId="9" fillId="0" borderId="18" xfId="1" applyNumberFormat="1" applyFont="1" applyBorder="1" applyAlignment="1">
      <alignment horizontal="right" vertical="center" shrinkToFit="1"/>
    </xf>
    <xf numFmtId="0" fontId="9" fillId="0" borderId="6" xfId="2" applyBorder="1" applyAlignment="1">
      <alignment horizontal="distributed" vertical="center"/>
    </xf>
    <xf numFmtId="176" fontId="9" fillId="0" borderId="22" xfId="1" applyNumberFormat="1" applyFont="1" applyBorder="1" applyAlignment="1">
      <alignment horizontal="right" vertical="center"/>
    </xf>
    <xf numFmtId="176" fontId="13" fillId="0" borderId="22" xfId="1" applyNumberFormat="1" applyFont="1" applyBorder="1" applyAlignment="1">
      <alignment horizontal="right" vertical="center"/>
    </xf>
    <xf numFmtId="0" fontId="9" fillId="0" borderId="10" xfId="2" applyBorder="1" applyAlignment="1">
      <alignment horizontal="distributed" vertical="center"/>
    </xf>
    <xf numFmtId="176" fontId="13" fillId="0" borderId="26" xfId="1" applyNumberFormat="1" applyFont="1" applyBorder="1" applyAlignment="1">
      <alignment horizontal="right" vertical="center"/>
    </xf>
    <xf numFmtId="0" fontId="2" fillId="0" borderId="0" xfId="1">
      <alignment vertical="center"/>
    </xf>
    <xf numFmtId="176" fontId="2" fillId="0" borderId="0" xfId="1" applyNumberFormat="1">
      <alignment vertical="center"/>
    </xf>
    <xf numFmtId="0" fontId="16" fillId="0" borderId="0" xfId="1" applyFont="1">
      <alignment vertical="center"/>
    </xf>
    <xf numFmtId="0" fontId="17" fillId="0" borderId="0" xfId="1" applyFont="1">
      <alignment vertical="center"/>
    </xf>
    <xf numFmtId="0" fontId="6" fillId="3" borderId="31" xfId="1" applyFont="1" applyFill="1" applyBorder="1" applyAlignment="1">
      <alignment horizontal="center" vertical="center" shrinkToFit="1"/>
    </xf>
    <xf numFmtId="0" fontId="6" fillId="3" borderId="31" xfId="2" applyFont="1" applyFill="1" applyBorder="1" applyAlignment="1">
      <alignment horizontal="center" vertical="center" shrinkToFit="1"/>
    </xf>
    <xf numFmtId="0" fontId="9" fillId="4" borderId="34" xfId="2" applyFill="1" applyBorder="1" applyAlignment="1">
      <alignment vertical="center"/>
    </xf>
    <xf numFmtId="0" fontId="9" fillId="4" borderId="35" xfId="2" applyFill="1" applyBorder="1" applyAlignment="1">
      <alignment vertical="center"/>
    </xf>
    <xf numFmtId="0" fontId="9" fillId="4" borderId="37" xfId="2" applyFill="1" applyBorder="1" applyAlignment="1">
      <alignment horizontal="distributed" vertical="center"/>
    </xf>
    <xf numFmtId="176" fontId="11" fillId="4" borderId="38" xfId="1" applyNumberFormat="1" applyFont="1" applyFill="1" applyBorder="1" applyAlignment="1">
      <alignment horizontal="right" vertical="center" shrinkToFit="1"/>
    </xf>
    <xf numFmtId="176" fontId="14" fillId="4" borderId="38" xfId="1" applyNumberFormat="1" applyFont="1" applyFill="1" applyBorder="1" applyAlignment="1">
      <alignment horizontal="right" vertical="center" shrinkToFit="1"/>
    </xf>
    <xf numFmtId="176" fontId="14" fillId="5" borderId="38" xfId="1" applyNumberFormat="1" applyFont="1" applyFill="1" applyBorder="1" applyAlignment="1">
      <alignment horizontal="right" vertical="center" shrinkToFit="1"/>
    </xf>
    <xf numFmtId="0" fontId="9" fillId="3" borderId="39" xfId="2" applyFill="1" applyBorder="1" applyAlignment="1">
      <alignment horizontal="center" vertical="center"/>
    </xf>
    <xf numFmtId="0" fontId="10" fillId="3" borderId="31" xfId="1" applyFont="1" applyFill="1" applyBorder="1" applyAlignment="1">
      <alignment horizontal="center" vertical="center" shrinkToFit="1"/>
    </xf>
    <xf numFmtId="0" fontId="10" fillId="3" borderId="31" xfId="3" applyFont="1" applyFill="1" applyBorder="1" applyAlignment="1">
      <alignment horizontal="center" vertical="center" shrinkToFit="1"/>
    </xf>
    <xf numFmtId="0" fontId="10" fillId="3" borderId="31" xfId="2" applyFont="1" applyFill="1" applyBorder="1" applyAlignment="1">
      <alignment horizontal="center" vertical="center" shrinkToFit="1"/>
    </xf>
    <xf numFmtId="0" fontId="9" fillId="4" borderId="41" xfId="2" applyFill="1" applyBorder="1" applyAlignment="1">
      <alignment vertical="center"/>
    </xf>
    <xf numFmtId="0" fontId="9" fillId="4" borderId="37" xfId="2" applyFill="1" applyBorder="1" applyAlignment="1">
      <alignment vertical="center"/>
    </xf>
    <xf numFmtId="176" fontId="13" fillId="4" borderId="43" xfId="1" applyNumberFormat="1" applyFont="1" applyFill="1" applyBorder="1" applyAlignment="1">
      <alignment horizontal="right" vertical="center"/>
    </xf>
    <xf numFmtId="176" fontId="15" fillId="5" borderId="44" xfId="1" applyNumberFormat="1" applyFont="1" applyFill="1" applyBorder="1" applyAlignment="1">
      <alignment horizontal="right" vertical="center" shrinkToFit="1"/>
    </xf>
    <xf numFmtId="176" fontId="11" fillId="4" borderId="44" xfId="1" applyNumberFormat="1" applyFont="1" applyFill="1" applyBorder="1" applyAlignment="1">
      <alignment vertical="center" shrinkToFit="1"/>
    </xf>
    <xf numFmtId="176" fontId="14" fillId="5" borderId="44" xfId="1" applyNumberFormat="1" applyFont="1" applyFill="1" applyBorder="1" applyAlignment="1">
      <alignment vertical="center" shrinkToFit="1"/>
    </xf>
    <xf numFmtId="0" fontId="9" fillId="4" borderId="42" xfId="2" applyFill="1" applyBorder="1" applyAlignment="1">
      <alignment vertical="center"/>
    </xf>
    <xf numFmtId="0" fontId="9" fillId="4" borderId="36" xfId="2" applyFill="1" applyBorder="1" applyAlignment="1">
      <alignment vertical="center"/>
    </xf>
    <xf numFmtId="0" fontId="9" fillId="4" borderId="43" xfId="2" applyFill="1" applyBorder="1" applyAlignment="1">
      <alignment vertical="center"/>
    </xf>
    <xf numFmtId="176" fontId="10" fillId="4" borderId="31" xfId="1" applyNumberFormat="1" applyFont="1" applyFill="1" applyBorder="1" applyAlignment="1">
      <alignment horizontal="right" vertical="center" shrinkToFit="1"/>
    </xf>
    <xf numFmtId="0" fontId="12" fillId="3" borderId="39" xfId="2" applyFont="1" applyFill="1" applyBorder="1" applyAlignment="1">
      <alignment horizontal="center" vertical="center"/>
    </xf>
    <xf numFmtId="176" fontId="14" fillId="6" borderId="8" xfId="1" applyNumberFormat="1" applyFont="1" applyFill="1" applyBorder="1" applyAlignment="1">
      <alignment horizontal="right" vertical="center" shrinkToFit="1"/>
    </xf>
    <xf numFmtId="176" fontId="14" fillId="6" borderId="12" xfId="1" applyNumberFormat="1" applyFont="1" applyFill="1" applyBorder="1" applyAlignment="1">
      <alignment horizontal="right" vertical="center" shrinkToFit="1"/>
    </xf>
    <xf numFmtId="0" fontId="11" fillId="0" borderId="40" xfId="1" applyFont="1" applyBorder="1" applyAlignment="1">
      <alignment vertical="center" textRotation="255"/>
    </xf>
    <xf numFmtId="176" fontId="11" fillId="0" borderId="0" xfId="1" applyNumberFormat="1" applyFont="1" applyAlignment="1">
      <alignment horizontal="right" vertical="center"/>
    </xf>
    <xf numFmtId="176" fontId="14" fillId="0" borderId="46" xfId="1" applyNumberFormat="1" applyFont="1" applyBorder="1" applyAlignment="1">
      <alignment horizontal="right" vertical="center"/>
    </xf>
    <xf numFmtId="177" fontId="10" fillId="6" borderId="19" xfId="1" applyNumberFormat="1" applyFont="1" applyFill="1" applyBorder="1" applyAlignment="1">
      <alignment horizontal="right" vertical="center" shrinkToFit="1"/>
    </xf>
    <xf numFmtId="177" fontId="14" fillId="6" borderId="19" xfId="1" applyNumberFormat="1" applyFont="1" applyFill="1" applyBorder="1" applyAlignment="1">
      <alignment horizontal="right" vertical="center" shrinkToFit="1"/>
    </xf>
    <xf numFmtId="176" fontId="15" fillId="6" borderId="8" xfId="1" applyNumberFormat="1" applyFont="1" applyFill="1" applyBorder="1" applyAlignment="1">
      <alignment horizontal="right" vertical="center" shrinkToFit="1"/>
    </xf>
    <xf numFmtId="0" fontId="9" fillId="4" borderId="20" xfId="2" applyFill="1" applyBorder="1" applyAlignment="1">
      <alignment vertical="center"/>
    </xf>
    <xf numFmtId="0" fontId="9" fillId="4" borderId="0" xfId="2" applyFill="1" applyAlignment="1">
      <alignment vertical="center"/>
    </xf>
    <xf numFmtId="0" fontId="9" fillId="4" borderId="0" xfId="2" applyFill="1" applyAlignment="1">
      <alignment horizontal="center" vertical="center"/>
    </xf>
    <xf numFmtId="0" fontId="9" fillId="4" borderId="46" xfId="2" applyFill="1" applyBorder="1" applyAlignment="1">
      <alignment vertical="center"/>
    </xf>
    <xf numFmtId="176" fontId="13" fillId="4" borderId="40" xfId="1" applyNumberFormat="1" applyFont="1" applyFill="1" applyBorder="1" applyAlignment="1">
      <alignment horizontal="right" vertical="center"/>
    </xf>
    <xf numFmtId="176" fontId="11" fillId="4" borderId="38" xfId="1" applyNumberFormat="1" applyFont="1" applyFill="1" applyBorder="1" applyAlignment="1">
      <alignment horizontal="right" vertical="center"/>
    </xf>
    <xf numFmtId="0" fontId="9" fillId="0" borderId="2" xfId="2" applyBorder="1" applyAlignment="1">
      <alignment horizontal="distributed" vertical="center"/>
    </xf>
    <xf numFmtId="176" fontId="13" fillId="0" borderId="4" xfId="1" applyNumberFormat="1" applyFont="1" applyBorder="1" applyAlignment="1">
      <alignment horizontal="right" vertical="center"/>
    </xf>
    <xf numFmtId="176" fontId="14" fillId="6" borderId="19" xfId="1" applyNumberFormat="1" applyFont="1" applyFill="1" applyBorder="1" applyAlignment="1">
      <alignment horizontal="right" vertical="center" shrinkToFit="1"/>
    </xf>
    <xf numFmtId="176" fontId="13" fillId="0" borderId="8" xfId="1" applyNumberFormat="1" applyFont="1" applyBorder="1" applyAlignment="1">
      <alignment horizontal="right" vertical="center"/>
    </xf>
    <xf numFmtId="176" fontId="13" fillId="0" borderId="12" xfId="1" applyNumberFormat="1" applyFont="1" applyBorder="1" applyAlignment="1">
      <alignment horizontal="right" vertical="center"/>
    </xf>
    <xf numFmtId="176" fontId="15" fillId="6" borderId="12" xfId="1" applyNumberFormat="1" applyFont="1" applyFill="1" applyBorder="1" applyAlignment="1">
      <alignment horizontal="right" vertical="center" shrinkToFit="1"/>
    </xf>
    <xf numFmtId="176" fontId="13" fillId="4" borderId="38" xfId="1" applyNumberFormat="1" applyFont="1" applyFill="1" applyBorder="1" applyAlignment="1">
      <alignment horizontal="right" vertical="center"/>
    </xf>
    <xf numFmtId="176" fontId="14" fillId="5" borderId="49" xfId="1" applyNumberFormat="1" applyFont="1" applyFill="1" applyBorder="1" applyAlignment="1">
      <alignment horizontal="right" vertical="center" shrinkToFit="1"/>
    </xf>
    <xf numFmtId="176" fontId="11" fillId="4" borderId="50" xfId="1" applyNumberFormat="1" applyFont="1" applyFill="1" applyBorder="1" applyAlignment="1">
      <alignment horizontal="right" vertical="center" shrinkToFit="1"/>
    </xf>
    <xf numFmtId="176" fontId="14" fillId="5" borderId="50" xfId="1" applyNumberFormat="1" applyFont="1" applyFill="1" applyBorder="1" applyAlignment="1">
      <alignment horizontal="right" vertical="center" shrinkToFit="1"/>
    </xf>
    <xf numFmtId="176" fontId="13" fillId="4" borderId="44" xfId="1" applyNumberFormat="1" applyFont="1" applyFill="1" applyBorder="1" applyAlignment="1">
      <alignment horizontal="right" vertical="center"/>
    </xf>
    <xf numFmtId="176" fontId="15" fillId="5" borderId="30" xfId="1" applyNumberFormat="1" applyFont="1" applyFill="1" applyBorder="1" applyAlignment="1">
      <alignment horizontal="right" vertical="center" shrinkToFit="1"/>
    </xf>
    <xf numFmtId="176" fontId="15" fillId="5" borderId="31" xfId="1" applyNumberFormat="1" applyFont="1" applyFill="1" applyBorder="1" applyAlignment="1">
      <alignment horizontal="right" vertical="center" shrinkToFit="1"/>
    </xf>
    <xf numFmtId="176" fontId="13" fillId="4" borderId="37" xfId="1" applyNumberFormat="1" applyFont="1" applyFill="1" applyBorder="1">
      <alignment vertical="center"/>
    </xf>
    <xf numFmtId="176" fontId="14" fillId="5" borderId="37" xfId="1" applyNumberFormat="1" applyFont="1" applyFill="1" applyBorder="1" applyAlignment="1">
      <alignment vertical="center" shrinkToFit="1"/>
    </xf>
    <xf numFmtId="176" fontId="20" fillId="0" borderId="45" xfId="1" applyNumberFormat="1" applyFont="1" applyBorder="1" applyAlignment="1">
      <alignment horizontal="right" vertical="center"/>
    </xf>
    <xf numFmtId="176" fontId="14" fillId="6" borderId="4" xfId="1" applyNumberFormat="1" applyFont="1" applyFill="1" applyBorder="1" applyAlignment="1">
      <alignment horizontal="right" vertical="center" shrinkToFit="1"/>
    </xf>
    <xf numFmtId="176" fontId="21" fillId="6" borderId="4" xfId="1" applyNumberFormat="1" applyFont="1" applyFill="1" applyBorder="1" applyAlignment="1">
      <alignment horizontal="right" vertical="center" wrapText="1" shrinkToFit="1"/>
    </xf>
    <xf numFmtId="176" fontId="14" fillId="6" borderId="4" xfId="3" applyNumberFormat="1" applyFont="1" applyFill="1" applyBorder="1" applyAlignment="1">
      <alignment horizontal="right" vertical="center" shrinkToFit="1"/>
    </xf>
    <xf numFmtId="176" fontId="22" fillId="7" borderId="51" xfId="0" applyNumberFormat="1" applyFont="1" applyFill="1" applyBorder="1" applyAlignment="1">
      <alignment horizontal="right" vertical="center" shrinkToFit="1"/>
    </xf>
    <xf numFmtId="176" fontId="21" fillId="6" borderId="4" xfId="2" applyNumberFormat="1" applyFont="1" applyFill="1" applyBorder="1" applyAlignment="1">
      <alignment horizontal="right" vertical="center" shrinkToFit="1"/>
    </xf>
    <xf numFmtId="176" fontId="14" fillId="0" borderId="8" xfId="1" applyNumberFormat="1" applyFont="1" applyBorder="1" applyAlignment="1">
      <alignment horizontal="right" vertical="center" shrinkToFit="1"/>
    </xf>
    <xf numFmtId="176" fontId="14" fillId="0" borderId="8" xfId="3" applyNumberFormat="1" applyFont="1" applyBorder="1" applyAlignment="1">
      <alignment horizontal="right" vertical="center" shrinkToFit="1"/>
    </xf>
    <xf numFmtId="176" fontId="22" fillId="7" borderId="52" xfId="0" applyNumberFormat="1" applyFont="1" applyFill="1" applyBorder="1" applyAlignment="1">
      <alignment horizontal="right" vertical="center" shrinkToFit="1"/>
    </xf>
    <xf numFmtId="176" fontId="10" fillId="0" borderId="8" xfId="2" applyNumberFormat="1" applyFont="1" applyBorder="1" applyAlignment="1">
      <alignment horizontal="right" vertical="center" shrinkToFit="1"/>
    </xf>
    <xf numFmtId="176" fontId="14" fillId="0" borderId="12" xfId="1" applyNumberFormat="1" applyFont="1" applyBorder="1" applyAlignment="1">
      <alignment horizontal="right" vertical="center" shrinkToFit="1"/>
    </xf>
    <xf numFmtId="176" fontId="14" fillId="0" borderId="12" xfId="3" applyNumberFormat="1" applyFont="1" applyBorder="1" applyAlignment="1">
      <alignment horizontal="right" vertical="center" shrinkToFit="1"/>
    </xf>
    <xf numFmtId="176" fontId="22" fillId="7" borderId="53" xfId="0" applyNumberFormat="1" applyFont="1" applyFill="1" applyBorder="1" applyAlignment="1">
      <alignment horizontal="right" vertical="center" shrinkToFit="1"/>
    </xf>
    <xf numFmtId="176" fontId="10" fillId="0" borderId="12" xfId="2" applyNumberFormat="1" applyFont="1" applyBorder="1" applyAlignment="1">
      <alignment horizontal="right" vertical="center" shrinkToFit="1"/>
    </xf>
    <xf numFmtId="177" fontId="10" fillId="0" borderId="19" xfId="1" applyNumberFormat="1" applyFont="1" applyBorder="1" applyAlignment="1">
      <alignment horizontal="right" vertical="center" shrinkToFit="1"/>
    </xf>
    <xf numFmtId="176" fontId="15" fillId="0" borderId="8" xfId="3" applyNumberFormat="1" applyFont="1" applyBorder="1" applyAlignment="1">
      <alignment horizontal="right" vertical="center" shrinkToFit="1"/>
    </xf>
    <xf numFmtId="177" fontId="14" fillId="0" borderId="19" xfId="1" applyNumberFormat="1" applyFont="1" applyBorder="1" applyAlignment="1">
      <alignment horizontal="right" vertical="center" shrinkToFit="1"/>
    </xf>
    <xf numFmtId="177" fontId="22" fillId="7" borderId="54" xfId="0" applyNumberFormat="1" applyFont="1" applyFill="1" applyBorder="1" applyAlignment="1">
      <alignment horizontal="right" vertical="center" shrinkToFit="1"/>
    </xf>
    <xf numFmtId="177" fontId="10" fillId="0" borderId="19" xfId="2" applyNumberFormat="1" applyFont="1" applyBorder="1" applyAlignment="1">
      <alignment horizontal="right" vertical="center" shrinkToFit="1"/>
    </xf>
    <xf numFmtId="176" fontId="15" fillId="0" borderId="8" xfId="1" applyNumberFormat="1" applyFont="1" applyBorder="1" applyAlignment="1">
      <alignment horizontal="right" vertical="center" shrinkToFit="1"/>
    </xf>
    <xf numFmtId="176" fontId="21" fillId="6" borderId="8" xfId="1" applyNumberFormat="1" applyFont="1" applyFill="1" applyBorder="1" applyAlignment="1">
      <alignment horizontal="right" vertical="center" shrinkToFit="1"/>
    </xf>
    <xf numFmtId="176" fontId="14" fillId="0" borderId="17" xfId="1" applyNumberFormat="1" applyFont="1" applyBorder="1" applyAlignment="1">
      <alignment horizontal="right" vertical="center" shrinkToFit="1"/>
    </xf>
    <xf numFmtId="176" fontId="14" fillId="0" borderId="19" xfId="3" applyNumberFormat="1" applyFont="1" applyBorder="1" applyAlignment="1">
      <alignment horizontal="right" vertical="center" shrinkToFit="1"/>
    </xf>
    <xf numFmtId="176" fontId="14" fillId="0" borderId="19" xfId="1" applyNumberFormat="1" applyFont="1" applyBorder="1" applyAlignment="1">
      <alignment horizontal="right" vertical="center" shrinkToFit="1"/>
    </xf>
    <xf numFmtId="176" fontId="22" fillId="7" borderId="54" xfId="0" applyNumberFormat="1" applyFont="1" applyFill="1" applyBorder="1" applyAlignment="1">
      <alignment horizontal="right" vertical="center" shrinkToFit="1"/>
    </xf>
    <xf numFmtId="176" fontId="10" fillId="0" borderId="19" xfId="2" applyNumberFormat="1" applyFont="1" applyBorder="1" applyAlignment="1">
      <alignment horizontal="right" vertical="center" shrinkToFit="1"/>
    </xf>
    <xf numFmtId="176" fontId="14" fillId="0" borderId="7" xfId="1" applyNumberFormat="1" applyFont="1" applyBorder="1" applyAlignment="1">
      <alignment horizontal="right" vertical="center" shrinkToFit="1"/>
    </xf>
    <xf numFmtId="176" fontId="15" fillId="0" borderId="11" xfId="1" applyNumberFormat="1" applyFont="1" applyBorder="1" applyAlignment="1">
      <alignment horizontal="right" vertical="center" shrinkToFit="1"/>
    </xf>
    <xf numFmtId="176" fontId="15" fillId="0" borderId="12" xfId="3" applyNumberFormat="1" applyFont="1" applyBorder="1" applyAlignment="1">
      <alignment horizontal="right" vertical="center" shrinkToFit="1"/>
    </xf>
    <xf numFmtId="176" fontId="15" fillId="0" borderId="12" xfId="1" applyNumberFormat="1" applyFont="1" applyBorder="1" applyAlignment="1">
      <alignment horizontal="right" vertical="center" shrinkToFit="1"/>
    </xf>
    <xf numFmtId="176" fontId="15" fillId="0" borderId="12" xfId="4" applyNumberFormat="1" applyFont="1" applyBorder="1" applyAlignment="1">
      <alignment horizontal="right" vertical="center" shrinkToFit="1"/>
    </xf>
    <xf numFmtId="0" fontId="9" fillId="4" borderId="35" xfId="2" applyFill="1" applyBorder="1" applyAlignment="1">
      <alignment horizontal="left" vertical="center" shrinkToFit="1"/>
    </xf>
    <xf numFmtId="0" fontId="19" fillId="6" borderId="0" xfId="1" applyFont="1" applyFill="1" applyAlignment="1">
      <alignment horizontal="left" vertical="center"/>
    </xf>
    <xf numFmtId="0" fontId="8" fillId="2" borderId="27" xfId="1" applyFont="1" applyFill="1" applyBorder="1" applyAlignment="1">
      <alignment horizontal="center" vertical="center" textRotation="255"/>
    </xf>
    <xf numFmtId="0" fontId="8" fillId="2" borderId="32" xfId="1" applyFont="1" applyFill="1" applyBorder="1" applyAlignment="1">
      <alignment horizontal="center" vertical="center" textRotation="255"/>
    </xf>
    <xf numFmtId="0" fontId="8" fillId="2" borderId="33" xfId="1" applyFont="1" applyFill="1" applyBorder="1" applyAlignment="1">
      <alignment horizontal="center" vertical="center" textRotation="255"/>
    </xf>
    <xf numFmtId="0" fontId="6" fillId="3" borderId="28" xfId="2" applyFont="1" applyFill="1" applyBorder="1" applyAlignment="1">
      <alignment horizontal="center" vertical="center"/>
    </xf>
    <xf numFmtId="0" fontId="6" fillId="3" borderId="29" xfId="2" applyFont="1" applyFill="1" applyBorder="1" applyAlignment="1">
      <alignment horizontal="center" vertical="center"/>
    </xf>
    <xf numFmtId="0" fontId="6" fillId="3" borderId="30" xfId="2" applyFont="1" applyFill="1" applyBorder="1" applyAlignment="1">
      <alignment horizontal="center" vertical="center"/>
    </xf>
    <xf numFmtId="0" fontId="9" fillId="4" borderId="36" xfId="2" applyFill="1" applyBorder="1" applyAlignment="1">
      <alignment horizontal="center" vertical="center"/>
    </xf>
    <xf numFmtId="0" fontId="8" fillId="2" borderId="40" xfId="1" applyFont="1" applyFill="1" applyBorder="1" applyAlignment="1">
      <alignment horizontal="center" vertical="center" textRotation="255"/>
    </xf>
    <xf numFmtId="0" fontId="8" fillId="2" borderId="43" xfId="1" applyFont="1" applyFill="1" applyBorder="1" applyAlignment="1">
      <alignment horizontal="center" vertical="center" textRotation="255"/>
    </xf>
    <xf numFmtId="0" fontId="9" fillId="3" borderId="28" xfId="2" applyFill="1" applyBorder="1" applyAlignment="1">
      <alignment horizontal="center" vertical="center"/>
    </xf>
    <xf numFmtId="0" fontId="9" fillId="3" borderId="29" xfId="2" applyFill="1" applyBorder="1" applyAlignment="1">
      <alignment horizontal="center" vertical="center"/>
    </xf>
    <xf numFmtId="0" fontId="9" fillId="3" borderId="30" xfId="2" applyFill="1" applyBorder="1" applyAlignment="1">
      <alignment horizontal="center" vertical="center"/>
    </xf>
    <xf numFmtId="0" fontId="9" fillId="0" borderId="13" xfId="2" applyBorder="1" applyAlignment="1">
      <alignment horizontal="center" vertical="center" textRotation="255"/>
    </xf>
    <xf numFmtId="0" fontId="9" fillId="0" borderId="14" xfId="2" applyBorder="1" applyAlignment="1">
      <alignment horizontal="center" vertical="center" textRotation="255"/>
    </xf>
    <xf numFmtId="0" fontId="9" fillId="0" borderId="15" xfId="2" applyBorder="1" applyAlignment="1">
      <alignment horizontal="center" vertical="center" textRotation="255"/>
    </xf>
    <xf numFmtId="0" fontId="9" fillId="0" borderId="20" xfId="2" applyBorder="1" applyAlignment="1">
      <alignment horizontal="center" vertical="center" textRotation="255"/>
    </xf>
    <xf numFmtId="0" fontId="9" fillId="0" borderId="0" xfId="2" applyAlignment="1">
      <alignment horizontal="center" vertical="center" textRotation="255"/>
    </xf>
    <xf numFmtId="0" fontId="9" fillId="0" borderId="21" xfId="2" applyBorder="1" applyAlignment="1">
      <alignment horizontal="center" vertical="center" textRotation="255"/>
    </xf>
    <xf numFmtId="0" fontId="9" fillId="0" borderId="23" xfId="2" applyBorder="1" applyAlignment="1">
      <alignment horizontal="center" vertical="center" textRotation="255"/>
    </xf>
    <xf numFmtId="0" fontId="9" fillId="0" borderId="24" xfId="2" applyBorder="1" applyAlignment="1">
      <alignment horizontal="center" vertical="center" textRotation="255"/>
    </xf>
    <xf numFmtId="0" fontId="9" fillId="0" borderId="25" xfId="2" applyBorder="1" applyAlignment="1">
      <alignment horizontal="center" vertical="center" textRotation="255"/>
    </xf>
    <xf numFmtId="0" fontId="9" fillId="0" borderId="47" xfId="2" applyBorder="1" applyAlignment="1">
      <alignment horizontal="center" vertical="center" textRotation="255"/>
    </xf>
    <xf numFmtId="0" fontId="9" fillId="0" borderId="40" xfId="2" applyBorder="1" applyAlignment="1">
      <alignment horizontal="center" vertical="center" textRotation="255"/>
    </xf>
    <xf numFmtId="0" fontId="9" fillId="0" borderId="48" xfId="2" applyBorder="1" applyAlignment="1">
      <alignment horizontal="center" vertical="center" textRotation="255"/>
    </xf>
    <xf numFmtId="0" fontId="23" fillId="0" borderId="35" xfId="1" applyFont="1" applyBorder="1" applyAlignment="1">
      <alignment horizontal="left" vertical="center"/>
    </xf>
    <xf numFmtId="0" fontId="10" fillId="0" borderId="2" xfId="2" applyFont="1" applyBorder="1" applyAlignment="1">
      <alignment horizontal="distributed" vertical="center" shrinkToFit="1"/>
    </xf>
    <xf numFmtId="176" fontId="14" fillId="0" borderId="4" xfId="1" applyNumberFormat="1" applyFont="1" applyBorder="1" applyAlignment="1">
      <alignment horizontal="right" vertical="center" shrinkToFit="1"/>
    </xf>
    <xf numFmtId="176" fontId="11" fillId="6" borderId="8" xfId="1" applyNumberFormat="1" applyFont="1" applyFill="1" applyBorder="1" applyAlignment="1">
      <alignment horizontal="right" vertical="center" shrinkToFit="1"/>
    </xf>
    <xf numFmtId="176" fontId="11" fillId="6" borderId="8" xfId="1" applyNumberFormat="1" applyFont="1" applyFill="1" applyBorder="1" applyAlignment="1">
      <alignment horizontal="right" vertical="center" wrapText="1" shrinkToFit="1"/>
    </xf>
    <xf numFmtId="176" fontId="11" fillId="6" borderId="12" xfId="1" applyNumberFormat="1" applyFont="1" applyFill="1" applyBorder="1" applyAlignment="1">
      <alignment horizontal="right" vertical="center" shrinkToFit="1"/>
    </xf>
    <xf numFmtId="0" fontId="10" fillId="3" borderId="55" xfId="1" applyFont="1" applyFill="1" applyBorder="1" applyAlignment="1">
      <alignment horizontal="center" vertical="center" shrinkToFit="1"/>
    </xf>
    <xf numFmtId="176" fontId="10" fillId="6" borderId="8" xfId="1" applyNumberFormat="1" applyFont="1" applyFill="1" applyBorder="1" applyAlignment="1">
      <alignment horizontal="right" vertical="center" shrinkToFit="1"/>
    </xf>
    <xf numFmtId="176" fontId="10" fillId="6" borderId="12" xfId="1" applyNumberFormat="1" applyFont="1" applyFill="1" applyBorder="1" applyAlignment="1">
      <alignment horizontal="right" vertical="center" shrinkToFit="1"/>
    </xf>
    <xf numFmtId="176" fontId="11" fillId="5" borderId="38" xfId="1" applyNumberFormat="1" applyFont="1" applyFill="1" applyBorder="1" applyAlignment="1">
      <alignment horizontal="right" vertical="center" shrinkToFit="1"/>
    </xf>
    <xf numFmtId="176" fontId="10" fillId="6" borderId="19" xfId="1" applyNumberFormat="1" applyFont="1" applyFill="1" applyBorder="1" applyAlignment="1">
      <alignment horizontal="right" vertical="center" shrinkToFit="1"/>
    </xf>
    <xf numFmtId="176" fontId="14" fillId="5" borderId="31" xfId="1" applyNumberFormat="1" applyFont="1" applyFill="1" applyBorder="1" applyAlignment="1">
      <alignment vertical="center" shrinkToFit="1"/>
    </xf>
  </cellXfs>
  <cellStyles count="148">
    <cellStyle name="桁区切り 2" xfId="5" xr:uid="{00000000-0005-0000-0000-000000000000}"/>
    <cellStyle name="桁区切り 3" xfId="6" xr:uid="{00000000-0005-0000-0000-000001000000}"/>
    <cellStyle name="桁区切り 4" xfId="7" xr:uid="{00000000-0005-0000-0000-000002000000}"/>
    <cellStyle name="標準" xfId="0" builtinId="0"/>
    <cellStyle name="標準 10" xfId="8" xr:uid="{00000000-0005-0000-0000-000004000000}"/>
    <cellStyle name="標準 10 2" xfId="9" xr:uid="{00000000-0005-0000-0000-000005000000}"/>
    <cellStyle name="標準 10 2 2" xfId="10" xr:uid="{00000000-0005-0000-0000-000006000000}"/>
    <cellStyle name="標準 10 2 3" xfId="11" xr:uid="{00000000-0005-0000-0000-000007000000}"/>
    <cellStyle name="標準 10 2 4" xfId="12" xr:uid="{00000000-0005-0000-0000-000008000000}"/>
    <cellStyle name="標準 10 2 5" xfId="13" xr:uid="{00000000-0005-0000-0000-000009000000}"/>
    <cellStyle name="標準 10 3" xfId="4" xr:uid="{00000000-0005-0000-0000-00000A000000}"/>
    <cellStyle name="標準 10 4" xfId="14" xr:uid="{00000000-0005-0000-0000-00000B000000}"/>
    <cellStyle name="標準 10 5" xfId="15" xr:uid="{00000000-0005-0000-0000-00000C000000}"/>
    <cellStyle name="標準 11" xfId="16" xr:uid="{00000000-0005-0000-0000-00000D000000}"/>
    <cellStyle name="標準 2" xfId="17" xr:uid="{00000000-0005-0000-0000-00000E000000}"/>
    <cellStyle name="標準 2 2" xfId="18" xr:uid="{00000000-0005-0000-0000-00000F000000}"/>
    <cellStyle name="標準 2 2 2" xfId="19" xr:uid="{00000000-0005-0000-0000-000010000000}"/>
    <cellStyle name="標準 2 2 2 2" xfId="2" xr:uid="{00000000-0005-0000-0000-000011000000}"/>
    <cellStyle name="標準 2 2 3" xfId="20" xr:uid="{00000000-0005-0000-0000-000012000000}"/>
    <cellStyle name="標準 2 3" xfId="21" xr:uid="{00000000-0005-0000-0000-000013000000}"/>
    <cellStyle name="標準 2 3 2" xfId="22" xr:uid="{00000000-0005-0000-0000-000014000000}"/>
    <cellStyle name="標準 2 4" xfId="23" xr:uid="{00000000-0005-0000-0000-000015000000}"/>
    <cellStyle name="標準 3" xfId="24" xr:uid="{00000000-0005-0000-0000-000016000000}"/>
    <cellStyle name="標準 4" xfId="25" xr:uid="{00000000-0005-0000-0000-000017000000}"/>
    <cellStyle name="標準 4 2" xfId="26" xr:uid="{00000000-0005-0000-0000-000018000000}"/>
    <cellStyle name="標準 4 2 2" xfId="27" xr:uid="{00000000-0005-0000-0000-000019000000}"/>
    <cellStyle name="標準 4 2 2 2" xfId="3" xr:uid="{00000000-0005-0000-0000-00001A000000}"/>
    <cellStyle name="標準 4 2 2 2 2" xfId="28" xr:uid="{00000000-0005-0000-0000-00001B000000}"/>
    <cellStyle name="標準 4 2 2 2 3" xfId="29" xr:uid="{00000000-0005-0000-0000-00001C000000}"/>
    <cellStyle name="標準 4 2 2 2 4" xfId="30" xr:uid="{00000000-0005-0000-0000-00001D000000}"/>
    <cellStyle name="標準 4 2 2 3" xfId="31" xr:uid="{00000000-0005-0000-0000-00001E000000}"/>
    <cellStyle name="標準 4 2 2 4" xfId="32" xr:uid="{00000000-0005-0000-0000-00001F000000}"/>
    <cellStyle name="標準 4 2 2 5" xfId="33" xr:uid="{00000000-0005-0000-0000-000020000000}"/>
    <cellStyle name="標準 4 2 3" xfId="34" xr:uid="{00000000-0005-0000-0000-000021000000}"/>
    <cellStyle name="標準 4 2 3 2" xfId="35" xr:uid="{00000000-0005-0000-0000-000022000000}"/>
    <cellStyle name="標準 4 2 3 2 2" xfId="36" xr:uid="{00000000-0005-0000-0000-000023000000}"/>
    <cellStyle name="標準 4 2 3 2 3" xfId="37" xr:uid="{00000000-0005-0000-0000-000024000000}"/>
    <cellStyle name="標準 4 2 3 2 4" xfId="38" xr:uid="{00000000-0005-0000-0000-000025000000}"/>
    <cellStyle name="標準 4 2 3 3" xfId="39" xr:uid="{00000000-0005-0000-0000-000026000000}"/>
    <cellStyle name="標準 4 2 3 4" xfId="40" xr:uid="{00000000-0005-0000-0000-000027000000}"/>
    <cellStyle name="標準 4 2 3 5" xfId="41" xr:uid="{00000000-0005-0000-0000-000028000000}"/>
    <cellStyle name="標準 4 3" xfId="1" xr:uid="{00000000-0005-0000-0000-000029000000}"/>
    <cellStyle name="標準 4 3 2" xfId="42" xr:uid="{00000000-0005-0000-0000-00002A000000}"/>
    <cellStyle name="標準 4 4" xfId="43" xr:uid="{00000000-0005-0000-0000-00002B000000}"/>
    <cellStyle name="標準 4 4 2" xfId="44" xr:uid="{00000000-0005-0000-0000-00002C000000}"/>
    <cellStyle name="標準 4 4 2 2" xfId="45" xr:uid="{00000000-0005-0000-0000-00002D000000}"/>
    <cellStyle name="標準 4 4 2 3" xfId="46" xr:uid="{00000000-0005-0000-0000-00002E000000}"/>
    <cellStyle name="標準 4 4 2 4" xfId="47" xr:uid="{00000000-0005-0000-0000-00002F000000}"/>
    <cellStyle name="標準 4 4 3" xfId="48" xr:uid="{00000000-0005-0000-0000-000030000000}"/>
    <cellStyle name="標準 4 4 4" xfId="49" xr:uid="{00000000-0005-0000-0000-000031000000}"/>
    <cellStyle name="標準 4 4 5" xfId="50" xr:uid="{00000000-0005-0000-0000-000032000000}"/>
    <cellStyle name="標準 4 5" xfId="51" xr:uid="{00000000-0005-0000-0000-000033000000}"/>
    <cellStyle name="標準 4 5 2" xfId="52" xr:uid="{00000000-0005-0000-0000-000034000000}"/>
    <cellStyle name="標準 4 5 2 2" xfId="53" xr:uid="{00000000-0005-0000-0000-000035000000}"/>
    <cellStyle name="標準 4 5 2 3" xfId="54" xr:uid="{00000000-0005-0000-0000-000036000000}"/>
    <cellStyle name="標準 4 5 2 4" xfId="55" xr:uid="{00000000-0005-0000-0000-000037000000}"/>
    <cellStyle name="標準 4 5 3" xfId="56" xr:uid="{00000000-0005-0000-0000-000038000000}"/>
    <cellStyle name="標準 4 5 4" xfId="57" xr:uid="{00000000-0005-0000-0000-000039000000}"/>
    <cellStyle name="標準 4 5 5" xfId="58" xr:uid="{00000000-0005-0000-0000-00003A000000}"/>
    <cellStyle name="標準 5" xfId="59" xr:uid="{00000000-0005-0000-0000-00003B000000}"/>
    <cellStyle name="標準 5 2" xfId="60" xr:uid="{00000000-0005-0000-0000-00003C000000}"/>
    <cellStyle name="標準 5 2 2" xfId="61" xr:uid="{00000000-0005-0000-0000-00003D000000}"/>
    <cellStyle name="標準 5 2 3" xfId="62" xr:uid="{00000000-0005-0000-0000-00003E000000}"/>
    <cellStyle name="標準 5 3" xfId="63" xr:uid="{00000000-0005-0000-0000-00003F000000}"/>
    <cellStyle name="標準 5 3 2" xfId="64" xr:uid="{00000000-0005-0000-0000-000040000000}"/>
    <cellStyle name="標準 5 3 2 2" xfId="65" xr:uid="{00000000-0005-0000-0000-000041000000}"/>
    <cellStyle name="標準 5 3 2 3" xfId="66" xr:uid="{00000000-0005-0000-0000-000042000000}"/>
    <cellStyle name="標準 5 3 2 4" xfId="67" xr:uid="{00000000-0005-0000-0000-000043000000}"/>
    <cellStyle name="標準 5 3 3" xfId="68" xr:uid="{00000000-0005-0000-0000-000044000000}"/>
    <cellStyle name="標準 5 3 4" xfId="69" xr:uid="{00000000-0005-0000-0000-000045000000}"/>
    <cellStyle name="標準 5 3 5" xfId="70" xr:uid="{00000000-0005-0000-0000-000046000000}"/>
    <cellStyle name="標準 5 4" xfId="71" xr:uid="{00000000-0005-0000-0000-000047000000}"/>
    <cellStyle name="標準 5 4 2" xfId="72" xr:uid="{00000000-0005-0000-0000-000048000000}"/>
    <cellStyle name="標準 5 4 2 2" xfId="73" xr:uid="{00000000-0005-0000-0000-000049000000}"/>
    <cellStyle name="標準 5 4 2 3" xfId="74" xr:uid="{00000000-0005-0000-0000-00004A000000}"/>
    <cellStyle name="標準 5 4 2 4" xfId="75" xr:uid="{00000000-0005-0000-0000-00004B000000}"/>
    <cellStyle name="標準 5 4 3" xfId="76" xr:uid="{00000000-0005-0000-0000-00004C000000}"/>
    <cellStyle name="標準 5 4 4" xfId="77" xr:uid="{00000000-0005-0000-0000-00004D000000}"/>
    <cellStyle name="標準 5 4 5" xfId="78" xr:uid="{00000000-0005-0000-0000-00004E000000}"/>
    <cellStyle name="標準 5 5" xfId="79" xr:uid="{00000000-0005-0000-0000-00004F000000}"/>
    <cellStyle name="標準 6" xfId="80" xr:uid="{00000000-0005-0000-0000-000050000000}"/>
    <cellStyle name="標準 6 2" xfId="81" xr:uid="{00000000-0005-0000-0000-000051000000}"/>
    <cellStyle name="標準 6 2 2" xfId="82" xr:uid="{00000000-0005-0000-0000-000052000000}"/>
    <cellStyle name="標準 6 2 2 2" xfId="83" xr:uid="{00000000-0005-0000-0000-000053000000}"/>
    <cellStyle name="標準 6 2 2 2 2" xfId="84" xr:uid="{00000000-0005-0000-0000-000054000000}"/>
    <cellStyle name="標準 6 2 2 2 3" xfId="85" xr:uid="{00000000-0005-0000-0000-000055000000}"/>
    <cellStyle name="標準 6 2 2 2 4" xfId="86" xr:uid="{00000000-0005-0000-0000-000056000000}"/>
    <cellStyle name="標準 6 2 2 3" xfId="87" xr:uid="{00000000-0005-0000-0000-000057000000}"/>
    <cellStyle name="標準 6 2 2 4" xfId="88" xr:uid="{00000000-0005-0000-0000-000058000000}"/>
    <cellStyle name="標準 6 2 2 5" xfId="89" xr:uid="{00000000-0005-0000-0000-000059000000}"/>
    <cellStyle name="標準 6 2 3" xfId="90" xr:uid="{00000000-0005-0000-0000-00005A000000}"/>
    <cellStyle name="標準 6 2 3 2" xfId="91" xr:uid="{00000000-0005-0000-0000-00005B000000}"/>
    <cellStyle name="標準 6 2 3 2 2" xfId="92" xr:uid="{00000000-0005-0000-0000-00005C000000}"/>
    <cellStyle name="標準 6 2 3 2 3" xfId="93" xr:uid="{00000000-0005-0000-0000-00005D000000}"/>
    <cellStyle name="標準 6 2 3 2 4" xfId="94" xr:uid="{00000000-0005-0000-0000-00005E000000}"/>
    <cellStyle name="標準 6 2 3 3" xfId="95" xr:uid="{00000000-0005-0000-0000-00005F000000}"/>
    <cellStyle name="標準 6 2 3 4" xfId="96" xr:uid="{00000000-0005-0000-0000-000060000000}"/>
    <cellStyle name="標準 6 2 3 5" xfId="97" xr:uid="{00000000-0005-0000-0000-000061000000}"/>
    <cellStyle name="標準 6 3" xfId="98" xr:uid="{00000000-0005-0000-0000-000062000000}"/>
    <cellStyle name="標準 6 3 2" xfId="99" xr:uid="{00000000-0005-0000-0000-000063000000}"/>
    <cellStyle name="標準 6 4" xfId="100" xr:uid="{00000000-0005-0000-0000-000064000000}"/>
    <cellStyle name="標準 6 4 2" xfId="101" xr:uid="{00000000-0005-0000-0000-000065000000}"/>
    <cellStyle name="標準 6 4 2 2" xfId="102" xr:uid="{00000000-0005-0000-0000-000066000000}"/>
    <cellStyle name="標準 6 4 2 3" xfId="103" xr:uid="{00000000-0005-0000-0000-000067000000}"/>
    <cellStyle name="標準 6 4 2 4" xfId="104" xr:uid="{00000000-0005-0000-0000-000068000000}"/>
    <cellStyle name="標準 6 4 3" xfId="105" xr:uid="{00000000-0005-0000-0000-000069000000}"/>
    <cellStyle name="標準 6 4 4" xfId="106" xr:uid="{00000000-0005-0000-0000-00006A000000}"/>
    <cellStyle name="標準 6 4 5" xfId="107" xr:uid="{00000000-0005-0000-0000-00006B000000}"/>
    <cellStyle name="標準 6 5" xfId="108" xr:uid="{00000000-0005-0000-0000-00006C000000}"/>
    <cellStyle name="標準 6 5 2" xfId="109" xr:uid="{00000000-0005-0000-0000-00006D000000}"/>
    <cellStyle name="標準 6 5 2 2" xfId="110" xr:uid="{00000000-0005-0000-0000-00006E000000}"/>
    <cellStyle name="標準 6 5 2 3" xfId="111" xr:uid="{00000000-0005-0000-0000-00006F000000}"/>
    <cellStyle name="標準 6 5 2 4" xfId="112" xr:uid="{00000000-0005-0000-0000-000070000000}"/>
    <cellStyle name="標準 6 5 3" xfId="113" xr:uid="{00000000-0005-0000-0000-000071000000}"/>
    <cellStyle name="標準 6 5 4" xfId="114" xr:uid="{00000000-0005-0000-0000-000072000000}"/>
    <cellStyle name="標準 6 5 5" xfId="115" xr:uid="{00000000-0005-0000-0000-000073000000}"/>
    <cellStyle name="標準 7" xfId="116" xr:uid="{00000000-0005-0000-0000-000074000000}"/>
    <cellStyle name="標準 7 2" xfId="117" xr:uid="{00000000-0005-0000-0000-000075000000}"/>
    <cellStyle name="標準 7 2 2" xfId="118" xr:uid="{00000000-0005-0000-0000-000076000000}"/>
    <cellStyle name="標準 7 2 3" xfId="119" xr:uid="{00000000-0005-0000-0000-000077000000}"/>
    <cellStyle name="標準 7 3" xfId="120" xr:uid="{00000000-0005-0000-0000-000078000000}"/>
    <cellStyle name="標準 7 3 2" xfId="121" xr:uid="{00000000-0005-0000-0000-000079000000}"/>
    <cellStyle name="標準 7 3 2 2" xfId="122" xr:uid="{00000000-0005-0000-0000-00007A000000}"/>
    <cellStyle name="標準 7 3 2 3" xfId="123" xr:uid="{00000000-0005-0000-0000-00007B000000}"/>
    <cellStyle name="標準 7 3 2 4" xfId="124" xr:uid="{00000000-0005-0000-0000-00007C000000}"/>
    <cellStyle name="標準 7 3 3" xfId="125" xr:uid="{00000000-0005-0000-0000-00007D000000}"/>
    <cellStyle name="標準 7 3 4" xfId="126" xr:uid="{00000000-0005-0000-0000-00007E000000}"/>
    <cellStyle name="標準 7 3 5" xfId="127" xr:uid="{00000000-0005-0000-0000-00007F000000}"/>
    <cellStyle name="標準 7 4" xfId="128" xr:uid="{00000000-0005-0000-0000-000080000000}"/>
    <cellStyle name="標準 7 4 2" xfId="129" xr:uid="{00000000-0005-0000-0000-000081000000}"/>
    <cellStyle name="標準 7 4 2 2" xfId="130" xr:uid="{00000000-0005-0000-0000-000082000000}"/>
    <cellStyle name="標準 7 4 2 3" xfId="131" xr:uid="{00000000-0005-0000-0000-000083000000}"/>
    <cellStyle name="標準 7 4 2 4" xfId="132" xr:uid="{00000000-0005-0000-0000-000084000000}"/>
    <cellStyle name="標準 7 4 3" xfId="133" xr:uid="{00000000-0005-0000-0000-000085000000}"/>
    <cellStyle name="標準 7 4 4" xfId="134" xr:uid="{00000000-0005-0000-0000-000086000000}"/>
    <cellStyle name="標準 7 4 5" xfId="135" xr:uid="{00000000-0005-0000-0000-000087000000}"/>
    <cellStyle name="標準 8" xfId="136" xr:uid="{00000000-0005-0000-0000-000088000000}"/>
    <cellStyle name="標準 8 2" xfId="137" xr:uid="{00000000-0005-0000-0000-000089000000}"/>
    <cellStyle name="標準 8 2 2" xfId="138" xr:uid="{00000000-0005-0000-0000-00008A000000}"/>
    <cellStyle name="標準 9" xfId="139" xr:uid="{00000000-0005-0000-0000-00008B000000}"/>
    <cellStyle name="標準 9 2" xfId="140" xr:uid="{00000000-0005-0000-0000-00008C000000}"/>
    <cellStyle name="標準 9 2 2" xfId="141" xr:uid="{00000000-0005-0000-0000-00008D000000}"/>
    <cellStyle name="標準 9 2 3" xfId="142" xr:uid="{00000000-0005-0000-0000-00008E000000}"/>
    <cellStyle name="標準 9 2 4" xfId="143" xr:uid="{00000000-0005-0000-0000-00008F000000}"/>
    <cellStyle name="標準 9 3" xfId="144" xr:uid="{00000000-0005-0000-0000-000090000000}"/>
    <cellStyle name="標準 9 4" xfId="145" xr:uid="{00000000-0005-0000-0000-000091000000}"/>
    <cellStyle name="標準 9 5" xfId="146" xr:uid="{00000000-0005-0000-0000-000092000000}"/>
    <cellStyle name="標準 9 6" xfId="147" xr:uid="{00000000-0005-0000-0000-00009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2&#20250;&#35336;&#31807;_&#23450;&#36890;&#37096;&#65288;&#24180;&#3829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出納簿"/>
      <sheetName val="事業収入"/>
      <sheetName val="補助金収入"/>
      <sheetName val="分担金収入"/>
      <sheetName val="寄付金収入"/>
      <sheetName val="受取利息収入"/>
      <sheetName val="雑収入"/>
      <sheetName val="他会計からの繰入金収入"/>
      <sheetName val="前年度繰越金"/>
      <sheetName val="未収入金"/>
      <sheetName val="事)委員会費 全国"/>
      <sheetName val="事)委員会費 常任"/>
      <sheetName val="事)委員会費 各種"/>
      <sheetName val="事)海外遠征費"/>
      <sheetName val="事)強化合宿費"/>
      <sheetName val="事)負担金"/>
      <sheetName val="事)運営補助金"/>
      <sheetName val="事)通信運搬費"/>
      <sheetName val="事)広報費"/>
      <sheetName val="事)印刷製本費"/>
      <sheetName val="事)保険料"/>
      <sheetName val="事)諸謝金"/>
      <sheetName val="事)雑支出"/>
      <sheetName val="管）会議費支出"/>
      <sheetName val="管）旅費交通費支出"/>
      <sheetName val="管）通信運搬費支出"/>
      <sheetName val="管）消耗品支出"/>
      <sheetName val="管）印刷製本費支出"/>
      <sheetName val="管）渉外費支出"/>
      <sheetName val="管）事務局運営費支出"/>
      <sheetName val="管）雑支出"/>
      <sheetName val="他会計への繰入金支出"/>
      <sheetName val="未払金"/>
      <sheetName val="予備費"/>
      <sheetName val="現金"/>
      <sheetName val="普通預金"/>
      <sheetName val="定期預金"/>
      <sheetName val="郵便貯金"/>
      <sheetName val="収支予算書"/>
      <sheetName val="収支決算書"/>
      <sheetName val="科目コード "/>
    </sheetNames>
    <sheetDataSet>
      <sheetData sheetId="0">
        <row r="5">
          <cell r="E5" t="str">
            <v>平成22年度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7"/>
  <sheetViews>
    <sheetView tabSelected="1" view="pageLayout" workbookViewId="0">
      <selection activeCell="L31" sqref="L31"/>
    </sheetView>
  </sheetViews>
  <sheetFormatPr defaultColWidth="9" defaultRowHeight="13.2"/>
  <cols>
    <col min="1" max="1" width="3.77734375" style="31" customWidth="1"/>
    <col min="2" max="4" width="1" style="31" customWidth="1"/>
    <col min="5" max="5" width="21.21875" style="31" customWidth="1"/>
    <col min="6" max="6" width="0.6640625" style="31" customWidth="1"/>
    <col min="7" max="7" width="11.6640625" style="31" customWidth="1"/>
    <col min="8" max="12" width="8.77734375" style="33" customWidth="1"/>
    <col min="13" max="13" width="8.77734375" style="31" customWidth="1"/>
    <col min="14" max="14" width="8.77734375" style="33" customWidth="1"/>
    <col min="15" max="15" width="8.77734375" style="31" customWidth="1"/>
    <col min="16" max="17" width="8.77734375" style="33" customWidth="1"/>
    <col min="18" max="16384" width="9" style="31"/>
  </cols>
  <sheetData>
    <row r="1" spans="1:17" s="2" customFormat="1" ht="18.75" customHeight="1">
      <c r="A1" s="119" t="s">
        <v>55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"/>
    </row>
    <row r="2" spans="1:17" s="2" customFormat="1" ht="7.95" customHeight="1">
      <c r="A2" s="3"/>
      <c r="B2" s="3"/>
      <c r="C2" s="3"/>
      <c r="D2" s="3"/>
      <c r="E2" s="3"/>
      <c r="F2" s="3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</row>
    <row r="3" spans="1:17" s="4" customFormat="1" ht="15" customHeight="1">
      <c r="A3" s="120" t="s">
        <v>0</v>
      </c>
      <c r="B3" s="123" t="s">
        <v>46</v>
      </c>
      <c r="C3" s="124"/>
      <c r="D3" s="124"/>
      <c r="E3" s="124"/>
      <c r="F3" s="125"/>
      <c r="G3" s="57" t="s">
        <v>47</v>
      </c>
      <c r="H3" s="35" t="s">
        <v>2</v>
      </c>
      <c r="I3" s="35" t="s">
        <v>3</v>
      </c>
      <c r="J3" s="35" t="s">
        <v>4</v>
      </c>
      <c r="K3" s="35" t="s">
        <v>5</v>
      </c>
      <c r="L3" s="35" t="s">
        <v>6</v>
      </c>
      <c r="M3" s="35" t="s">
        <v>7</v>
      </c>
      <c r="N3" s="35" t="s">
        <v>8</v>
      </c>
      <c r="O3" s="35" t="s">
        <v>9</v>
      </c>
      <c r="P3" s="36" t="s">
        <v>10</v>
      </c>
      <c r="Q3" s="35" t="s">
        <v>11</v>
      </c>
    </row>
    <row r="4" spans="1:17" s="4" customFormat="1" ht="15" customHeight="1">
      <c r="A4" s="121"/>
      <c r="B4" s="5"/>
      <c r="C4" s="6"/>
      <c r="D4" s="6"/>
      <c r="E4" s="145" t="s">
        <v>12</v>
      </c>
      <c r="F4" s="7"/>
      <c r="G4" s="87">
        <f t="shared" ref="G4:G12" si="0">H4+I4+J4+K4+L4+M4+N4+O4+P4+Q4</f>
        <v>18382000</v>
      </c>
      <c r="H4" s="88">
        <v>3318000</v>
      </c>
      <c r="I4" s="89">
        <v>2219000</v>
      </c>
      <c r="J4" s="90">
        <v>1058000</v>
      </c>
      <c r="K4" s="146">
        <v>921000</v>
      </c>
      <c r="L4" s="91">
        <v>1938000</v>
      </c>
      <c r="M4" s="146">
        <v>1270000</v>
      </c>
      <c r="N4" s="88">
        <v>1365000</v>
      </c>
      <c r="O4" s="88">
        <v>3073000</v>
      </c>
      <c r="P4" s="92">
        <v>787000</v>
      </c>
      <c r="Q4" s="88">
        <v>2433000</v>
      </c>
    </row>
    <row r="5" spans="1:17" s="4" customFormat="1" ht="15" customHeight="1">
      <c r="A5" s="121"/>
      <c r="B5" s="8"/>
      <c r="C5" s="9"/>
      <c r="D5" s="9"/>
      <c r="E5" s="10" t="s">
        <v>13</v>
      </c>
      <c r="F5" s="11"/>
      <c r="G5" s="28">
        <f t="shared" si="0"/>
        <v>765000</v>
      </c>
      <c r="H5" s="93">
        <v>765000</v>
      </c>
      <c r="I5" s="147">
        <v>0</v>
      </c>
      <c r="J5" s="94">
        <v>0</v>
      </c>
      <c r="K5" s="93">
        <v>0</v>
      </c>
      <c r="L5" s="95">
        <v>0</v>
      </c>
      <c r="M5" s="93">
        <v>0</v>
      </c>
      <c r="N5" s="58">
        <v>0</v>
      </c>
      <c r="O5" s="58">
        <v>0</v>
      </c>
      <c r="P5" s="96">
        <v>0</v>
      </c>
      <c r="Q5" s="93">
        <v>0</v>
      </c>
    </row>
    <row r="6" spans="1:17" s="4" customFormat="1" ht="15" customHeight="1">
      <c r="A6" s="121"/>
      <c r="B6" s="8"/>
      <c r="C6" s="9"/>
      <c r="D6" s="9"/>
      <c r="E6" s="10" t="s">
        <v>14</v>
      </c>
      <c r="F6" s="11"/>
      <c r="G6" s="28">
        <f t="shared" si="0"/>
        <v>882000</v>
      </c>
      <c r="H6" s="93">
        <v>0</v>
      </c>
      <c r="I6" s="147">
        <v>0</v>
      </c>
      <c r="J6" s="94">
        <v>0</v>
      </c>
      <c r="K6" s="93">
        <v>0</v>
      </c>
      <c r="L6" s="95">
        <v>0</v>
      </c>
      <c r="M6" s="93">
        <v>0</v>
      </c>
      <c r="N6" s="58">
        <v>0</v>
      </c>
      <c r="O6" s="58">
        <v>0</v>
      </c>
      <c r="P6" s="96">
        <v>882000</v>
      </c>
      <c r="Q6" s="93">
        <v>0</v>
      </c>
    </row>
    <row r="7" spans="1:17" s="4" customFormat="1" ht="15" customHeight="1">
      <c r="A7" s="121"/>
      <c r="B7" s="8"/>
      <c r="C7" s="9"/>
      <c r="D7" s="9"/>
      <c r="E7" s="12" t="s">
        <v>15</v>
      </c>
      <c r="F7" s="11"/>
      <c r="G7" s="28">
        <f t="shared" si="0"/>
        <v>598000</v>
      </c>
      <c r="H7" s="93">
        <v>0</v>
      </c>
      <c r="I7" s="107">
        <v>398000</v>
      </c>
      <c r="J7" s="94">
        <v>0</v>
      </c>
      <c r="K7" s="93">
        <v>0</v>
      </c>
      <c r="L7" s="95">
        <v>0</v>
      </c>
      <c r="M7" s="93">
        <v>200000</v>
      </c>
      <c r="N7" s="58">
        <v>0</v>
      </c>
      <c r="O7" s="58">
        <v>0</v>
      </c>
      <c r="P7" s="96">
        <v>0</v>
      </c>
      <c r="Q7" s="93">
        <v>0</v>
      </c>
    </row>
    <row r="8" spans="1:17" s="4" customFormat="1" ht="15" customHeight="1">
      <c r="A8" s="121"/>
      <c r="B8" s="8"/>
      <c r="C8" s="9"/>
      <c r="D8" s="9"/>
      <c r="E8" s="10" t="s">
        <v>16</v>
      </c>
      <c r="F8" s="11"/>
      <c r="G8" s="28">
        <f t="shared" si="0"/>
        <v>0</v>
      </c>
      <c r="H8" s="93">
        <v>0</v>
      </c>
      <c r="I8" s="147">
        <v>0</v>
      </c>
      <c r="J8" s="94">
        <v>0</v>
      </c>
      <c r="K8" s="93">
        <v>0</v>
      </c>
      <c r="L8" s="95">
        <v>0</v>
      </c>
      <c r="M8" s="93">
        <v>0</v>
      </c>
      <c r="N8" s="58">
        <v>0</v>
      </c>
      <c r="O8" s="58">
        <v>0</v>
      </c>
      <c r="P8" s="96">
        <v>0</v>
      </c>
      <c r="Q8" s="93">
        <v>0</v>
      </c>
    </row>
    <row r="9" spans="1:17" s="4" customFormat="1" ht="15" customHeight="1">
      <c r="A9" s="121"/>
      <c r="B9" s="8"/>
      <c r="C9" s="9"/>
      <c r="D9" s="9"/>
      <c r="E9" s="10" t="s">
        <v>17</v>
      </c>
      <c r="F9" s="11"/>
      <c r="G9" s="28">
        <f t="shared" si="0"/>
        <v>5000000</v>
      </c>
      <c r="H9" s="93">
        <v>800000</v>
      </c>
      <c r="I9" s="147">
        <v>0</v>
      </c>
      <c r="J9" s="94">
        <v>0</v>
      </c>
      <c r="K9" s="93">
        <v>0</v>
      </c>
      <c r="L9" s="95">
        <v>700000</v>
      </c>
      <c r="M9" s="93">
        <v>1300000</v>
      </c>
      <c r="N9" s="58">
        <v>500000</v>
      </c>
      <c r="O9" s="58">
        <v>400000</v>
      </c>
      <c r="P9" s="96">
        <v>800000</v>
      </c>
      <c r="Q9" s="93">
        <v>500000</v>
      </c>
    </row>
    <row r="10" spans="1:17" s="4" customFormat="1" ht="15" customHeight="1">
      <c r="A10" s="121"/>
      <c r="B10" s="8"/>
      <c r="C10" s="9"/>
      <c r="D10" s="9"/>
      <c r="E10" s="10" t="s">
        <v>18</v>
      </c>
      <c r="F10" s="11"/>
      <c r="G10" s="28">
        <f t="shared" si="0"/>
        <v>30146000</v>
      </c>
      <c r="H10" s="93">
        <v>4050000</v>
      </c>
      <c r="I10" s="148">
        <v>900000</v>
      </c>
      <c r="J10" s="94">
        <v>5535000</v>
      </c>
      <c r="K10" s="93">
        <v>3960000</v>
      </c>
      <c r="L10" s="95">
        <v>1713000</v>
      </c>
      <c r="M10" s="93">
        <v>2268000</v>
      </c>
      <c r="N10" s="58">
        <v>2475000</v>
      </c>
      <c r="O10" s="58">
        <v>3105000</v>
      </c>
      <c r="P10" s="96">
        <v>1440000</v>
      </c>
      <c r="Q10" s="93">
        <v>4700000</v>
      </c>
    </row>
    <row r="11" spans="1:17" s="4" customFormat="1" ht="15" customHeight="1">
      <c r="A11" s="121"/>
      <c r="B11" s="8"/>
      <c r="C11" s="9"/>
      <c r="D11" s="9"/>
      <c r="E11" s="10" t="s">
        <v>19</v>
      </c>
      <c r="F11" s="11"/>
      <c r="G11" s="28">
        <f t="shared" si="0"/>
        <v>1948000</v>
      </c>
      <c r="H11" s="93">
        <v>800000</v>
      </c>
      <c r="I11" s="147">
        <v>30000</v>
      </c>
      <c r="J11" s="94"/>
      <c r="K11" s="93">
        <v>168000</v>
      </c>
      <c r="L11" s="95">
        <v>0</v>
      </c>
      <c r="M11" s="93">
        <v>70000</v>
      </c>
      <c r="N11" s="58">
        <v>60000</v>
      </c>
      <c r="O11" s="58">
        <v>700000</v>
      </c>
      <c r="P11" s="96">
        <v>120000</v>
      </c>
      <c r="Q11" s="93">
        <v>0</v>
      </c>
    </row>
    <row r="12" spans="1:17" s="4" customFormat="1" ht="15" customHeight="1" thickBot="1">
      <c r="A12" s="121"/>
      <c r="B12" s="13"/>
      <c r="C12" s="14"/>
      <c r="D12" s="14"/>
      <c r="E12" s="15" t="s">
        <v>20</v>
      </c>
      <c r="F12" s="16"/>
      <c r="G12" s="30">
        <f t="shared" si="0"/>
        <v>399000</v>
      </c>
      <c r="H12" s="97">
        <v>60000</v>
      </c>
      <c r="I12" s="149">
        <v>0</v>
      </c>
      <c r="J12" s="98">
        <v>0</v>
      </c>
      <c r="K12" s="97">
        <v>120000</v>
      </c>
      <c r="L12" s="99">
        <v>0</v>
      </c>
      <c r="M12" s="97">
        <v>25000</v>
      </c>
      <c r="N12" s="59">
        <v>0</v>
      </c>
      <c r="O12" s="59">
        <v>44000</v>
      </c>
      <c r="P12" s="100">
        <v>0</v>
      </c>
      <c r="Q12" s="97">
        <v>150000</v>
      </c>
    </row>
    <row r="13" spans="1:17" s="4" customFormat="1" ht="15" customHeight="1" thickTop="1">
      <c r="A13" s="122"/>
      <c r="B13" s="37"/>
      <c r="C13" s="38"/>
      <c r="D13" s="126" t="s">
        <v>21</v>
      </c>
      <c r="E13" s="126"/>
      <c r="F13" s="39"/>
      <c r="G13" s="49">
        <f>SUM(G4:G12)</f>
        <v>58120000</v>
      </c>
      <c r="H13" s="41">
        <f t="shared" ref="H13" si="1">SUM(H4:H12)</f>
        <v>9793000</v>
      </c>
      <c r="I13" s="40">
        <f>SUM(I4:I12)</f>
        <v>3547000</v>
      </c>
      <c r="J13" s="40">
        <f t="shared" ref="J13:L13" si="2">SUM(J4:J12)</f>
        <v>6593000</v>
      </c>
      <c r="K13" s="41">
        <f t="shared" si="2"/>
        <v>5169000</v>
      </c>
      <c r="L13" s="42">
        <f t="shared" si="2"/>
        <v>4351000</v>
      </c>
      <c r="M13" s="41">
        <f>SUM(M4:M12)</f>
        <v>5133000</v>
      </c>
      <c r="N13" s="41">
        <f>SUM(N4:N12)</f>
        <v>4400000</v>
      </c>
      <c r="O13" s="41">
        <f t="shared" ref="O13" si="3">SUM(O4:O12)</f>
        <v>7322000</v>
      </c>
      <c r="P13" s="41">
        <f>SUM(P4:P12)</f>
        <v>4029000</v>
      </c>
      <c r="Q13" s="42">
        <f>SUM(Q4:Q12)</f>
        <v>7783000</v>
      </c>
    </row>
    <row r="14" spans="1:17" s="4" customFormat="1" ht="6.45" customHeight="1" thickBot="1">
      <c r="A14" s="60"/>
      <c r="B14" s="17"/>
      <c r="C14" s="17"/>
      <c r="D14" s="17"/>
      <c r="E14" s="18"/>
      <c r="F14" s="17"/>
      <c r="G14" s="19"/>
      <c r="H14" s="20"/>
      <c r="I14" s="61"/>
      <c r="J14" s="21"/>
      <c r="K14" s="20"/>
      <c r="L14" s="20"/>
      <c r="M14" s="20"/>
      <c r="N14" s="20"/>
      <c r="O14" s="20"/>
      <c r="P14" s="22"/>
      <c r="Q14" s="62"/>
    </row>
    <row r="15" spans="1:17" s="4" customFormat="1" ht="15" customHeight="1">
      <c r="A15" s="120" t="s">
        <v>22</v>
      </c>
      <c r="B15" s="129"/>
      <c r="C15" s="130"/>
      <c r="D15" s="130"/>
      <c r="E15" s="130"/>
      <c r="F15" s="131"/>
      <c r="G15" s="43" t="s">
        <v>1</v>
      </c>
      <c r="H15" s="44" t="s">
        <v>48</v>
      </c>
      <c r="I15" s="44" t="s">
        <v>3</v>
      </c>
      <c r="J15" s="45" t="s">
        <v>45</v>
      </c>
      <c r="K15" s="150" t="s">
        <v>49</v>
      </c>
      <c r="L15" s="44" t="s">
        <v>50</v>
      </c>
      <c r="M15" s="44" t="s">
        <v>51</v>
      </c>
      <c r="N15" s="44" t="s">
        <v>52</v>
      </c>
      <c r="O15" s="44" t="s">
        <v>53</v>
      </c>
      <c r="P15" s="46" t="s">
        <v>23</v>
      </c>
      <c r="Q15" s="44" t="s">
        <v>11</v>
      </c>
    </row>
    <row r="16" spans="1:17" s="4" customFormat="1" ht="15" customHeight="1">
      <c r="A16" s="121"/>
      <c r="B16" s="132" t="s">
        <v>24</v>
      </c>
      <c r="C16" s="133"/>
      <c r="D16" s="134"/>
      <c r="E16" s="23" t="s">
        <v>25</v>
      </c>
      <c r="F16" s="24"/>
      <c r="G16" s="25">
        <f t="shared" ref="G16:G23" si="4">H16+I16+J16+K16+L16+M16+N16+O16+P16+Q16</f>
        <v>7447000</v>
      </c>
      <c r="H16" s="101">
        <v>2517000</v>
      </c>
      <c r="I16" s="63">
        <v>258000</v>
      </c>
      <c r="J16" s="102">
        <v>800000</v>
      </c>
      <c r="K16" s="103">
        <v>520000</v>
      </c>
      <c r="L16" s="104">
        <v>560000</v>
      </c>
      <c r="M16" s="101">
        <v>170000</v>
      </c>
      <c r="N16" s="64">
        <v>160000</v>
      </c>
      <c r="O16" s="63">
        <v>862000</v>
      </c>
      <c r="P16" s="105">
        <v>100000</v>
      </c>
      <c r="Q16" s="101">
        <v>1500000</v>
      </c>
    </row>
    <row r="17" spans="1:17" s="4" customFormat="1" ht="15" customHeight="1">
      <c r="A17" s="121"/>
      <c r="B17" s="135"/>
      <c r="C17" s="136"/>
      <c r="D17" s="137"/>
      <c r="E17" s="26" t="s">
        <v>26</v>
      </c>
      <c r="F17" s="11"/>
      <c r="G17" s="27">
        <f t="shared" si="4"/>
        <v>7269000</v>
      </c>
      <c r="H17" s="106">
        <v>1160000</v>
      </c>
      <c r="I17" s="151">
        <v>40000</v>
      </c>
      <c r="J17" s="102">
        <v>2200000</v>
      </c>
      <c r="K17" s="106">
        <v>814000</v>
      </c>
      <c r="L17" s="95">
        <v>255000</v>
      </c>
      <c r="M17" s="106">
        <v>770000</v>
      </c>
      <c r="N17" s="65">
        <v>400000</v>
      </c>
      <c r="O17" s="65">
        <v>820000</v>
      </c>
      <c r="P17" s="96">
        <v>210000</v>
      </c>
      <c r="Q17" s="106">
        <v>600000</v>
      </c>
    </row>
    <row r="18" spans="1:17" s="4" customFormat="1" ht="15" customHeight="1">
      <c r="A18" s="121"/>
      <c r="B18" s="135"/>
      <c r="C18" s="136"/>
      <c r="D18" s="137"/>
      <c r="E18" s="26" t="s">
        <v>27</v>
      </c>
      <c r="F18" s="11"/>
      <c r="G18" s="28">
        <f t="shared" si="4"/>
        <v>13330000</v>
      </c>
      <c r="H18" s="93">
        <v>1400000</v>
      </c>
      <c r="I18" s="151">
        <v>280000</v>
      </c>
      <c r="J18" s="94">
        <v>1000000</v>
      </c>
      <c r="K18" s="93">
        <v>1500000</v>
      </c>
      <c r="L18" s="95">
        <v>750000</v>
      </c>
      <c r="M18" s="93">
        <v>1700000</v>
      </c>
      <c r="N18" s="58">
        <v>1900000</v>
      </c>
      <c r="O18" s="58">
        <v>1900000</v>
      </c>
      <c r="P18" s="96">
        <v>1400000</v>
      </c>
      <c r="Q18" s="93">
        <v>1500000</v>
      </c>
    </row>
    <row r="19" spans="1:17" s="4" customFormat="1" ht="15" customHeight="1">
      <c r="A19" s="121"/>
      <c r="B19" s="135"/>
      <c r="C19" s="136"/>
      <c r="D19" s="137"/>
      <c r="E19" s="26" t="s">
        <v>28</v>
      </c>
      <c r="F19" s="11"/>
      <c r="G19" s="28">
        <f t="shared" si="4"/>
        <v>2858000</v>
      </c>
      <c r="H19" s="93">
        <v>600000</v>
      </c>
      <c r="I19" s="151">
        <v>308000</v>
      </c>
      <c r="J19" s="94">
        <v>100000</v>
      </c>
      <c r="K19" s="93">
        <v>190000</v>
      </c>
      <c r="L19" s="95">
        <v>150000</v>
      </c>
      <c r="M19" s="93">
        <v>70000</v>
      </c>
      <c r="N19" s="58">
        <v>50000</v>
      </c>
      <c r="O19" s="58">
        <v>30000</v>
      </c>
      <c r="P19" s="96">
        <v>760000</v>
      </c>
      <c r="Q19" s="93">
        <v>600000</v>
      </c>
    </row>
    <row r="20" spans="1:17" s="4" customFormat="1" ht="15" customHeight="1">
      <c r="A20" s="121"/>
      <c r="B20" s="135"/>
      <c r="C20" s="136"/>
      <c r="D20" s="137"/>
      <c r="E20" s="26" t="s">
        <v>29</v>
      </c>
      <c r="F20" s="11"/>
      <c r="G20" s="28">
        <f t="shared" si="4"/>
        <v>4607400</v>
      </c>
      <c r="H20" s="93">
        <v>900000</v>
      </c>
      <c r="I20" s="151">
        <v>108000</v>
      </c>
      <c r="J20" s="94">
        <v>900000</v>
      </c>
      <c r="K20" s="93">
        <v>524000</v>
      </c>
      <c r="L20" s="95">
        <v>291000</v>
      </c>
      <c r="M20" s="93">
        <v>390000</v>
      </c>
      <c r="N20" s="58">
        <v>250000</v>
      </c>
      <c r="O20" s="58">
        <v>400000</v>
      </c>
      <c r="P20" s="96">
        <v>444400</v>
      </c>
      <c r="Q20" s="93">
        <v>400000</v>
      </c>
    </row>
    <row r="21" spans="1:17" s="4" customFormat="1" ht="15" customHeight="1">
      <c r="A21" s="121"/>
      <c r="B21" s="135"/>
      <c r="C21" s="136"/>
      <c r="D21" s="137"/>
      <c r="E21" s="26" t="s">
        <v>30</v>
      </c>
      <c r="F21" s="11"/>
      <c r="G21" s="28">
        <f t="shared" si="4"/>
        <v>1586000</v>
      </c>
      <c r="H21" s="93">
        <v>100000</v>
      </c>
      <c r="I21" s="151">
        <v>401000</v>
      </c>
      <c r="J21" s="94">
        <v>40000</v>
      </c>
      <c r="K21" s="93">
        <v>40000</v>
      </c>
      <c r="L21" s="95">
        <v>600000</v>
      </c>
      <c r="M21" s="93">
        <v>80000</v>
      </c>
      <c r="N21" s="58">
        <v>90000</v>
      </c>
      <c r="O21" s="58">
        <v>150000</v>
      </c>
      <c r="P21" s="96">
        <v>25000</v>
      </c>
      <c r="Q21" s="93">
        <v>60000</v>
      </c>
    </row>
    <row r="22" spans="1:17" s="4" customFormat="1" ht="15" customHeight="1">
      <c r="A22" s="121"/>
      <c r="B22" s="135"/>
      <c r="C22" s="136"/>
      <c r="D22" s="137"/>
      <c r="E22" s="26" t="s">
        <v>31</v>
      </c>
      <c r="F22" s="11"/>
      <c r="G22" s="28">
        <f t="shared" si="4"/>
        <v>12148360</v>
      </c>
      <c r="H22" s="93">
        <v>1473360</v>
      </c>
      <c r="I22" s="107">
        <v>370000</v>
      </c>
      <c r="J22" s="94">
        <v>600000</v>
      </c>
      <c r="K22" s="93">
        <v>605000</v>
      </c>
      <c r="L22" s="95">
        <v>1400000</v>
      </c>
      <c r="M22" s="93">
        <v>1550000</v>
      </c>
      <c r="N22" s="58">
        <v>950000</v>
      </c>
      <c r="O22" s="58">
        <v>2290000</v>
      </c>
      <c r="P22" s="96">
        <v>546000</v>
      </c>
      <c r="Q22" s="93">
        <v>2364000</v>
      </c>
    </row>
    <row r="23" spans="1:17" s="4" customFormat="1" ht="15" customHeight="1" thickBot="1">
      <c r="A23" s="121"/>
      <c r="B23" s="138"/>
      <c r="C23" s="139"/>
      <c r="D23" s="140"/>
      <c r="E23" s="29" t="s">
        <v>32</v>
      </c>
      <c r="F23" s="16"/>
      <c r="G23" s="30">
        <f t="shared" si="4"/>
        <v>653000</v>
      </c>
      <c r="H23" s="97">
        <v>0</v>
      </c>
      <c r="I23" s="152">
        <v>55000</v>
      </c>
      <c r="J23" s="98">
        <v>100000</v>
      </c>
      <c r="K23" s="97">
        <v>40000</v>
      </c>
      <c r="L23" s="99">
        <v>120000</v>
      </c>
      <c r="M23" s="97">
        <v>100000</v>
      </c>
      <c r="N23" s="59">
        <v>0</v>
      </c>
      <c r="O23" s="59">
        <v>20000</v>
      </c>
      <c r="P23" s="100">
        <v>18000</v>
      </c>
      <c r="Q23" s="97">
        <v>200000</v>
      </c>
    </row>
    <row r="24" spans="1:17" s="4" customFormat="1" ht="15" customHeight="1" thickTop="1">
      <c r="A24" s="121"/>
      <c r="B24" s="66"/>
      <c r="C24" s="67"/>
      <c r="D24" s="67"/>
      <c r="E24" s="68" t="s">
        <v>33</v>
      </c>
      <c r="F24" s="69"/>
      <c r="G24" s="70">
        <f>SUM(G16:G23)</f>
        <v>49898760</v>
      </c>
      <c r="H24" s="40">
        <f t="shared" ref="H24:M24" si="5">SUM(H16:H23)</f>
        <v>8150360</v>
      </c>
      <c r="I24" s="40">
        <f t="shared" si="5"/>
        <v>1820000</v>
      </c>
      <c r="J24" s="71">
        <f t="shared" si="5"/>
        <v>5740000</v>
      </c>
      <c r="K24" s="40">
        <f t="shared" si="5"/>
        <v>4233000</v>
      </c>
      <c r="L24" s="40">
        <f t="shared" si="5"/>
        <v>4126000</v>
      </c>
      <c r="M24" s="40">
        <f t="shared" si="5"/>
        <v>4830000</v>
      </c>
      <c r="N24" s="40">
        <f>SUM(N16:N23)</f>
        <v>3800000</v>
      </c>
      <c r="O24" s="40">
        <f t="shared" ref="O24:P24" si="6">SUM(O16:O23)</f>
        <v>6472000</v>
      </c>
      <c r="P24" s="40">
        <f t="shared" si="6"/>
        <v>3503400</v>
      </c>
      <c r="Q24" s="153">
        <f>SUM(Q16:Q23)</f>
        <v>7224000</v>
      </c>
    </row>
    <row r="25" spans="1:17" s="4" customFormat="1" ht="15" customHeight="1">
      <c r="A25" s="127"/>
      <c r="B25" s="141" t="s">
        <v>34</v>
      </c>
      <c r="C25" s="133"/>
      <c r="D25" s="134"/>
      <c r="E25" s="72" t="s">
        <v>35</v>
      </c>
      <c r="F25" s="7"/>
      <c r="G25" s="73">
        <f t="shared" ref="G25:G32" si="7">H25+I25+J25+K25+L25+M25+N25+O25+P25+Q25</f>
        <v>4647640</v>
      </c>
      <c r="H25" s="108">
        <f>1695000-272360</f>
        <v>1422640</v>
      </c>
      <c r="I25" s="154">
        <v>40000</v>
      </c>
      <c r="J25" s="109">
        <v>700000</v>
      </c>
      <c r="K25" s="110">
        <v>460000</v>
      </c>
      <c r="L25" s="111">
        <v>215000</v>
      </c>
      <c r="M25" s="110">
        <v>290000</v>
      </c>
      <c r="N25" s="74">
        <v>400000</v>
      </c>
      <c r="O25" s="74">
        <v>550000</v>
      </c>
      <c r="P25" s="112">
        <v>250000</v>
      </c>
      <c r="Q25" s="110">
        <v>320000</v>
      </c>
    </row>
    <row r="26" spans="1:17" s="4" customFormat="1" ht="15" customHeight="1">
      <c r="A26" s="127"/>
      <c r="B26" s="142"/>
      <c r="C26" s="136"/>
      <c r="D26" s="137"/>
      <c r="E26" s="26" t="s">
        <v>36</v>
      </c>
      <c r="F26" s="11"/>
      <c r="G26" s="75">
        <f t="shared" si="7"/>
        <v>0</v>
      </c>
      <c r="H26" s="113">
        <v>0</v>
      </c>
      <c r="I26" s="147">
        <v>0</v>
      </c>
      <c r="J26" s="94">
        <v>0</v>
      </c>
      <c r="K26" s="93">
        <v>0</v>
      </c>
      <c r="L26" s="95">
        <v>0</v>
      </c>
      <c r="M26" s="93">
        <v>0</v>
      </c>
      <c r="N26" s="58">
        <v>0</v>
      </c>
      <c r="O26" s="58">
        <v>0</v>
      </c>
      <c r="P26" s="96">
        <v>0</v>
      </c>
      <c r="Q26" s="93">
        <v>0</v>
      </c>
    </row>
    <row r="27" spans="1:17" s="4" customFormat="1" ht="15" customHeight="1">
      <c r="A27" s="127"/>
      <c r="B27" s="142"/>
      <c r="C27" s="136"/>
      <c r="D27" s="137"/>
      <c r="E27" s="26" t="s">
        <v>37</v>
      </c>
      <c r="F27" s="11"/>
      <c r="G27" s="75">
        <f t="shared" si="7"/>
        <v>0</v>
      </c>
      <c r="H27" s="113">
        <v>0</v>
      </c>
      <c r="I27" s="147">
        <v>0</v>
      </c>
      <c r="J27" s="94">
        <v>0</v>
      </c>
      <c r="K27" s="93">
        <v>0</v>
      </c>
      <c r="L27" s="95">
        <v>0</v>
      </c>
      <c r="M27" s="93">
        <v>0</v>
      </c>
      <c r="N27" s="58">
        <v>0</v>
      </c>
      <c r="O27" s="58">
        <v>0</v>
      </c>
      <c r="P27" s="96">
        <v>0</v>
      </c>
      <c r="Q27" s="93">
        <v>0</v>
      </c>
    </row>
    <row r="28" spans="1:17" s="4" customFormat="1" ht="15" customHeight="1">
      <c r="A28" s="127"/>
      <c r="B28" s="142"/>
      <c r="C28" s="136"/>
      <c r="D28" s="137"/>
      <c r="E28" s="26" t="s">
        <v>38</v>
      </c>
      <c r="F28" s="11"/>
      <c r="G28" s="75">
        <f t="shared" si="7"/>
        <v>2013500</v>
      </c>
      <c r="H28" s="113">
        <v>0</v>
      </c>
      <c r="I28" s="147">
        <v>1677000</v>
      </c>
      <c r="J28" s="94">
        <v>0</v>
      </c>
      <c r="K28" s="93">
        <v>0</v>
      </c>
      <c r="L28" s="95">
        <v>0</v>
      </c>
      <c r="M28" s="93">
        <v>0</v>
      </c>
      <c r="N28" s="58">
        <v>0</v>
      </c>
      <c r="O28" s="58">
        <v>0</v>
      </c>
      <c r="P28" s="96">
        <v>136500</v>
      </c>
      <c r="Q28" s="93">
        <v>200000</v>
      </c>
    </row>
    <row r="29" spans="1:17" s="4" customFormat="1" ht="15" customHeight="1">
      <c r="A29" s="127"/>
      <c r="B29" s="142"/>
      <c r="C29" s="136"/>
      <c r="D29" s="137"/>
      <c r="E29" s="26" t="s">
        <v>39</v>
      </c>
      <c r="F29" s="11"/>
      <c r="G29" s="75">
        <f t="shared" si="7"/>
        <v>1418100</v>
      </c>
      <c r="H29" s="113">
        <v>200000</v>
      </c>
      <c r="I29" s="147">
        <v>10000</v>
      </c>
      <c r="J29" s="94">
        <v>150000</v>
      </c>
      <c r="K29" s="93">
        <v>476000</v>
      </c>
      <c r="L29" s="95">
        <v>10000</v>
      </c>
      <c r="M29" s="93">
        <v>13000</v>
      </c>
      <c r="N29" s="58">
        <v>200000</v>
      </c>
      <c r="O29" s="58">
        <v>200000</v>
      </c>
      <c r="P29" s="96">
        <v>139100</v>
      </c>
      <c r="Q29" s="93">
        <v>20000</v>
      </c>
    </row>
    <row r="30" spans="1:17" s="4" customFormat="1" ht="15" customHeight="1">
      <c r="A30" s="127"/>
      <c r="B30" s="142"/>
      <c r="C30" s="136"/>
      <c r="D30" s="137"/>
      <c r="E30" s="26" t="s">
        <v>40</v>
      </c>
      <c r="F30" s="11"/>
      <c r="G30" s="75">
        <f t="shared" si="7"/>
        <v>120000</v>
      </c>
      <c r="H30" s="113">
        <v>20000</v>
      </c>
      <c r="I30" s="147">
        <v>0</v>
      </c>
      <c r="J30" s="94">
        <v>0</v>
      </c>
      <c r="K30" s="93">
        <v>0</v>
      </c>
      <c r="L30" s="95">
        <v>0</v>
      </c>
      <c r="M30" s="93">
        <v>0</v>
      </c>
      <c r="N30" s="58">
        <v>0</v>
      </c>
      <c r="O30" s="58">
        <v>100000</v>
      </c>
      <c r="P30" s="96">
        <v>0</v>
      </c>
      <c r="Q30" s="93">
        <v>0</v>
      </c>
    </row>
    <row r="31" spans="1:17" s="4" customFormat="1" ht="15" customHeight="1">
      <c r="A31" s="127"/>
      <c r="B31" s="142"/>
      <c r="C31" s="136"/>
      <c r="D31" s="137"/>
      <c r="E31" s="26" t="s">
        <v>41</v>
      </c>
      <c r="F31" s="11"/>
      <c r="G31" s="75">
        <f t="shared" si="7"/>
        <v>0</v>
      </c>
      <c r="H31" s="113">
        <v>0</v>
      </c>
      <c r="I31" s="147">
        <v>0</v>
      </c>
      <c r="J31" s="94">
        <v>0</v>
      </c>
      <c r="K31" s="93">
        <v>0</v>
      </c>
      <c r="L31" s="95">
        <v>0</v>
      </c>
      <c r="M31" s="93">
        <v>0</v>
      </c>
      <c r="N31" s="58">
        <v>0</v>
      </c>
      <c r="O31" s="58">
        <v>0</v>
      </c>
      <c r="P31" s="96">
        <v>0</v>
      </c>
      <c r="Q31" s="93">
        <v>0</v>
      </c>
    </row>
    <row r="32" spans="1:17" s="4" customFormat="1" ht="15" customHeight="1" thickBot="1">
      <c r="A32" s="127"/>
      <c r="B32" s="143"/>
      <c r="C32" s="139"/>
      <c r="D32" s="140"/>
      <c r="E32" s="29" t="s">
        <v>42</v>
      </c>
      <c r="F32" s="16"/>
      <c r="G32" s="76">
        <f t="shared" si="7"/>
        <v>22000</v>
      </c>
      <c r="H32" s="114">
        <v>0</v>
      </c>
      <c r="I32" s="152">
        <v>0</v>
      </c>
      <c r="J32" s="115">
        <v>3000</v>
      </c>
      <c r="K32" s="116">
        <v>0</v>
      </c>
      <c r="L32" s="99">
        <v>0</v>
      </c>
      <c r="M32" s="116">
        <v>0</v>
      </c>
      <c r="N32" s="77">
        <v>0</v>
      </c>
      <c r="O32" s="77">
        <v>0</v>
      </c>
      <c r="P32" s="117">
        <v>0</v>
      </c>
      <c r="Q32" s="116">
        <v>19000</v>
      </c>
    </row>
    <row r="33" spans="1:17" s="4" customFormat="1" ht="15" customHeight="1" thickTop="1">
      <c r="A33" s="127"/>
      <c r="B33" s="53"/>
      <c r="C33" s="54"/>
      <c r="D33" s="126" t="s">
        <v>43</v>
      </c>
      <c r="E33" s="126"/>
      <c r="F33" s="47"/>
      <c r="G33" s="78">
        <f>SUM(G25:G32)</f>
        <v>8221240</v>
      </c>
      <c r="H33" s="79">
        <f t="shared" ref="H33" si="8">SUM(H25:H32)</f>
        <v>1642640</v>
      </c>
      <c r="I33" s="80">
        <f>SUM(I25:I32)</f>
        <v>1727000</v>
      </c>
      <c r="J33" s="81">
        <f t="shared" ref="J33" si="9">SUM(J25:J32)</f>
        <v>853000</v>
      </c>
      <c r="K33" s="81">
        <f>SUM(K25:K32)</f>
        <v>936000</v>
      </c>
      <c r="L33" s="81">
        <f t="shared" ref="L33" si="10">SUM(L25:L32)</f>
        <v>225000</v>
      </c>
      <c r="M33" s="81">
        <f>SUM(M25:M32)</f>
        <v>303000</v>
      </c>
      <c r="N33" s="81">
        <f t="shared" ref="N33:O33" si="11">SUM(N25:N32)</f>
        <v>600000</v>
      </c>
      <c r="O33" s="81">
        <f t="shared" si="11"/>
        <v>850000</v>
      </c>
      <c r="P33" s="81">
        <f>SUM(P25:P32)</f>
        <v>525600</v>
      </c>
      <c r="Q33" s="42">
        <f>SUM(Q25:Q32)</f>
        <v>559000</v>
      </c>
    </row>
    <row r="34" spans="1:17" s="4" customFormat="1" ht="15" customHeight="1">
      <c r="A34" s="127"/>
      <c r="B34" s="55"/>
      <c r="C34" s="38"/>
      <c r="D34" s="118" t="s">
        <v>54</v>
      </c>
      <c r="E34" s="118"/>
      <c r="F34" s="48"/>
      <c r="G34" s="82">
        <f>H34+I34+J34+K34+L34+M34+N34+O34+P34+Q34</f>
        <v>0</v>
      </c>
      <c r="H34" s="83">
        <v>0</v>
      </c>
      <c r="I34" s="56">
        <v>0</v>
      </c>
      <c r="J34" s="84">
        <v>0</v>
      </c>
      <c r="K34" s="84">
        <v>0</v>
      </c>
      <c r="L34" s="84">
        <v>0</v>
      </c>
      <c r="M34" s="84">
        <v>0</v>
      </c>
      <c r="N34" s="84">
        <v>0</v>
      </c>
      <c r="O34" s="84">
        <v>0</v>
      </c>
      <c r="P34" s="84">
        <v>0</v>
      </c>
      <c r="Q34" s="50">
        <v>0</v>
      </c>
    </row>
    <row r="35" spans="1:17" ht="15" customHeight="1">
      <c r="A35" s="128"/>
      <c r="B35" s="55"/>
      <c r="C35" s="38"/>
      <c r="D35" s="118" t="s">
        <v>44</v>
      </c>
      <c r="E35" s="118"/>
      <c r="F35" s="48"/>
      <c r="G35" s="85">
        <f>G24+G33+G34</f>
        <v>58120000</v>
      </c>
      <c r="H35" s="86">
        <f>H24+H33+H34</f>
        <v>9793000</v>
      </c>
      <c r="I35" s="51">
        <f>I24+I33+I34</f>
        <v>3547000</v>
      </c>
      <c r="J35" s="52">
        <f t="shared" ref="J35" si="12">J24+J33+J34</f>
        <v>6593000</v>
      </c>
      <c r="K35" s="155">
        <f>K24+K33+K34</f>
        <v>5169000</v>
      </c>
      <c r="L35" s="52">
        <f>L24+L33+L34</f>
        <v>4351000</v>
      </c>
      <c r="M35" s="52">
        <f>M24+M33+M34</f>
        <v>5133000</v>
      </c>
      <c r="N35" s="52">
        <f t="shared" ref="N35:O35" si="13">N24+N33+N34</f>
        <v>4400000</v>
      </c>
      <c r="O35" s="52">
        <f t="shared" si="13"/>
        <v>7322000</v>
      </c>
      <c r="P35" s="52">
        <f>P24+P33+P34</f>
        <v>4029000</v>
      </c>
      <c r="Q35" s="52">
        <f>Q24+Q33+Q34</f>
        <v>7783000</v>
      </c>
    </row>
    <row r="36" spans="1:17" ht="9" customHeight="1">
      <c r="G36" s="32"/>
      <c r="M36"/>
      <c r="O36"/>
    </row>
    <row r="37" spans="1:17">
      <c r="M37" s="34"/>
      <c r="O37" s="33"/>
      <c r="Q37" s="31"/>
    </row>
  </sheetData>
  <mergeCells count="12">
    <mergeCell ref="D35:E35"/>
    <mergeCell ref="A1:P1"/>
    <mergeCell ref="A3:A13"/>
    <mergeCell ref="B3:F3"/>
    <mergeCell ref="D13:E13"/>
    <mergeCell ref="A15:A35"/>
    <mergeCell ref="B15:F15"/>
    <mergeCell ref="B16:D23"/>
    <mergeCell ref="B25:D32"/>
    <mergeCell ref="D33:E33"/>
    <mergeCell ref="D34:E34"/>
    <mergeCell ref="G2:Q2"/>
  </mergeCells>
  <phoneticPr fontId="4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10　R7大会予算 別紙</vt:lpstr>
      <vt:lpstr>'10　R7大会予算 別紙'!Print_Area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koutairent2bu</dc:creator>
  <cp:lastModifiedBy>門間　謙次</cp:lastModifiedBy>
  <cp:lastPrinted>2023-04-13T11:58:33Z</cp:lastPrinted>
  <dcterms:created xsi:type="dcterms:W3CDTF">2017-05-10T04:13:44Z</dcterms:created>
  <dcterms:modified xsi:type="dcterms:W3CDTF">2025-04-23T09:46:23Z</dcterms:modified>
</cp:coreProperties>
</file>